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xfnas\OntarioWorks\Children's Services\Wage Enhancement\"/>
    </mc:Choice>
  </mc:AlternateContent>
  <bookViews>
    <workbookView xWindow="0" yWindow="720" windowWidth="19440" windowHeight="8939"/>
  </bookViews>
  <sheets>
    <sheet name="Wage Enhancement Template" sheetId="3" r:id="rId1"/>
  </sheets>
  <definedNames>
    <definedName name="_xlnm._FilterDatabase" localSheetId="0" hidden="1">'Wage Enhancement Template'!$A$42:$Q$142</definedName>
    <definedName name="_xlnm.Print_Area" localSheetId="0">'Wage Enhancement Template'!$B$1:$Q$175</definedName>
  </definedNames>
  <calcPr calcId="152511"/>
</workbook>
</file>

<file path=xl/calcChain.xml><?xml version="1.0" encoding="utf-8"?>
<calcChain xmlns="http://schemas.openxmlformats.org/spreadsheetml/2006/main">
  <c r="O142" i="3" l="1"/>
  <c r="M142" i="3"/>
  <c r="P142" i="3" s="1"/>
  <c r="N142" i="3" s="1"/>
  <c r="L142" i="3"/>
  <c r="O141" i="3"/>
  <c r="M141" i="3"/>
  <c r="P141" i="3" s="1"/>
  <c r="L141" i="3"/>
  <c r="O140" i="3"/>
  <c r="M140" i="3"/>
  <c r="P140" i="3" s="1"/>
  <c r="L140" i="3"/>
  <c r="O139" i="3"/>
  <c r="M139" i="3"/>
  <c r="P139" i="3" s="1"/>
  <c r="L139" i="3"/>
  <c r="O138" i="3"/>
  <c r="M138" i="3"/>
  <c r="P138" i="3" s="1"/>
  <c r="N138" i="3" s="1"/>
  <c r="L138" i="3"/>
  <c r="O137" i="3"/>
  <c r="M137" i="3"/>
  <c r="P137" i="3" s="1"/>
  <c r="L137" i="3"/>
  <c r="O136" i="3"/>
  <c r="M136" i="3"/>
  <c r="P136" i="3" s="1"/>
  <c r="L136" i="3"/>
  <c r="O135" i="3"/>
  <c r="M135" i="3"/>
  <c r="P135" i="3" s="1"/>
  <c r="L135" i="3"/>
  <c r="O134" i="3"/>
  <c r="M134" i="3"/>
  <c r="P134" i="3" s="1"/>
  <c r="N134" i="3" s="1"/>
  <c r="L134" i="3"/>
  <c r="O133" i="3"/>
  <c r="M133" i="3"/>
  <c r="P133" i="3" s="1"/>
  <c r="L133" i="3"/>
  <c r="O132" i="3"/>
  <c r="M132" i="3"/>
  <c r="P132" i="3" s="1"/>
  <c r="L132" i="3"/>
  <c r="O131" i="3"/>
  <c r="M131" i="3"/>
  <c r="P131" i="3" s="1"/>
  <c r="L131" i="3"/>
  <c r="O130" i="3"/>
  <c r="M130" i="3"/>
  <c r="P130" i="3" s="1"/>
  <c r="N130" i="3" s="1"/>
  <c r="L130" i="3"/>
  <c r="O129" i="3"/>
  <c r="M129" i="3"/>
  <c r="P129" i="3" s="1"/>
  <c r="L129" i="3"/>
  <c r="O128" i="3"/>
  <c r="M128" i="3"/>
  <c r="P128" i="3" s="1"/>
  <c r="L128" i="3"/>
  <c r="O127" i="3"/>
  <c r="M127" i="3"/>
  <c r="P127" i="3" s="1"/>
  <c r="L127" i="3"/>
  <c r="O126" i="3"/>
  <c r="M126" i="3"/>
  <c r="P126" i="3" s="1"/>
  <c r="N126" i="3" s="1"/>
  <c r="L126" i="3"/>
  <c r="O125" i="3"/>
  <c r="M125" i="3"/>
  <c r="P125" i="3" s="1"/>
  <c r="L125" i="3"/>
  <c r="O124" i="3"/>
  <c r="M124" i="3"/>
  <c r="P124" i="3" s="1"/>
  <c r="L124" i="3"/>
  <c r="O123" i="3"/>
  <c r="M123" i="3"/>
  <c r="P123" i="3" s="1"/>
  <c r="L123" i="3"/>
  <c r="O122" i="3"/>
  <c r="M122" i="3"/>
  <c r="P122" i="3" s="1"/>
  <c r="N122" i="3" s="1"/>
  <c r="L122" i="3"/>
  <c r="O121" i="3"/>
  <c r="M121" i="3"/>
  <c r="P121" i="3" s="1"/>
  <c r="L121" i="3"/>
  <c r="O120" i="3"/>
  <c r="M120" i="3"/>
  <c r="P120" i="3" s="1"/>
  <c r="L120" i="3"/>
  <c r="O119" i="3"/>
  <c r="M119" i="3"/>
  <c r="P119" i="3" s="1"/>
  <c r="L119" i="3"/>
  <c r="O118" i="3"/>
  <c r="M118" i="3"/>
  <c r="P118" i="3" s="1"/>
  <c r="N118" i="3" s="1"/>
  <c r="L118" i="3"/>
  <c r="O117" i="3"/>
  <c r="M117" i="3"/>
  <c r="P117" i="3" s="1"/>
  <c r="L117" i="3"/>
  <c r="O116" i="3"/>
  <c r="M116" i="3"/>
  <c r="P116" i="3" s="1"/>
  <c r="L116" i="3"/>
  <c r="O115" i="3"/>
  <c r="M115" i="3"/>
  <c r="P115" i="3" s="1"/>
  <c r="L115" i="3"/>
  <c r="O114" i="3"/>
  <c r="M114" i="3"/>
  <c r="P114" i="3" s="1"/>
  <c r="N114" i="3" s="1"/>
  <c r="L114" i="3"/>
  <c r="O113" i="3"/>
  <c r="M113" i="3"/>
  <c r="P113" i="3" s="1"/>
  <c r="L113" i="3"/>
  <c r="O112" i="3"/>
  <c r="M112" i="3"/>
  <c r="P112" i="3" s="1"/>
  <c r="L112" i="3"/>
  <c r="O111" i="3"/>
  <c r="M111" i="3"/>
  <c r="P111" i="3" s="1"/>
  <c r="L111" i="3"/>
  <c r="O110" i="3"/>
  <c r="M110" i="3"/>
  <c r="P110" i="3" s="1"/>
  <c r="L110" i="3"/>
  <c r="O109" i="3"/>
  <c r="M109" i="3"/>
  <c r="P109" i="3" s="1"/>
  <c r="L109" i="3"/>
  <c r="O108" i="3"/>
  <c r="M108" i="3"/>
  <c r="P108" i="3" s="1"/>
  <c r="L108" i="3"/>
  <c r="O107" i="3"/>
  <c r="M107" i="3"/>
  <c r="P107" i="3" s="1"/>
  <c r="L107" i="3"/>
  <c r="O106" i="3"/>
  <c r="M106" i="3"/>
  <c r="P106" i="3" s="1"/>
  <c r="L106" i="3"/>
  <c r="O105" i="3"/>
  <c r="M105" i="3"/>
  <c r="P105" i="3" s="1"/>
  <c r="L105" i="3"/>
  <c r="O104" i="3"/>
  <c r="M104" i="3"/>
  <c r="P104" i="3" s="1"/>
  <c r="L104" i="3"/>
  <c r="O103" i="3"/>
  <c r="M103" i="3"/>
  <c r="P103" i="3" s="1"/>
  <c r="L103" i="3"/>
  <c r="O102" i="3"/>
  <c r="M102" i="3"/>
  <c r="P102" i="3" s="1"/>
  <c r="L102" i="3"/>
  <c r="O101" i="3"/>
  <c r="M101" i="3"/>
  <c r="P101" i="3" s="1"/>
  <c r="L101" i="3"/>
  <c r="O100" i="3"/>
  <c r="M100" i="3"/>
  <c r="P100" i="3" s="1"/>
  <c r="L100" i="3"/>
  <c r="O99" i="3"/>
  <c r="M99" i="3"/>
  <c r="P99" i="3" s="1"/>
  <c r="L99" i="3"/>
  <c r="O98" i="3"/>
  <c r="M98" i="3"/>
  <c r="P98" i="3" s="1"/>
  <c r="L98" i="3"/>
  <c r="O97" i="3"/>
  <c r="M97" i="3"/>
  <c r="P97" i="3" s="1"/>
  <c r="L97" i="3"/>
  <c r="O96" i="3"/>
  <c r="M96" i="3"/>
  <c r="P96" i="3" s="1"/>
  <c r="L96" i="3"/>
  <c r="O95" i="3"/>
  <c r="M95" i="3"/>
  <c r="P95" i="3" s="1"/>
  <c r="L95" i="3"/>
  <c r="O94" i="3"/>
  <c r="M94" i="3"/>
  <c r="P94" i="3" s="1"/>
  <c r="L94" i="3"/>
  <c r="O93" i="3"/>
  <c r="M93" i="3"/>
  <c r="P93" i="3" s="1"/>
  <c r="L93" i="3"/>
  <c r="O92" i="3"/>
  <c r="M92" i="3"/>
  <c r="P92" i="3" s="1"/>
  <c r="L92" i="3"/>
  <c r="O91" i="3"/>
  <c r="M91" i="3"/>
  <c r="P91" i="3" s="1"/>
  <c r="L91" i="3"/>
  <c r="O90" i="3"/>
  <c r="M90" i="3"/>
  <c r="P90" i="3" s="1"/>
  <c r="L90" i="3"/>
  <c r="O89" i="3"/>
  <c r="M89" i="3"/>
  <c r="P89" i="3" s="1"/>
  <c r="L89" i="3"/>
  <c r="O88" i="3"/>
  <c r="M88" i="3"/>
  <c r="P88" i="3" s="1"/>
  <c r="L88" i="3"/>
  <c r="O87" i="3"/>
  <c r="M87" i="3"/>
  <c r="P87" i="3" s="1"/>
  <c r="L87" i="3"/>
  <c r="O86" i="3"/>
  <c r="M86" i="3"/>
  <c r="P86" i="3" s="1"/>
  <c r="L86" i="3"/>
  <c r="O85" i="3"/>
  <c r="M85" i="3"/>
  <c r="P85" i="3" s="1"/>
  <c r="L85" i="3"/>
  <c r="O84" i="3"/>
  <c r="M84" i="3"/>
  <c r="P84" i="3" s="1"/>
  <c r="L84" i="3"/>
  <c r="O83" i="3"/>
  <c r="M83" i="3"/>
  <c r="P83" i="3" s="1"/>
  <c r="L83" i="3"/>
  <c r="O82" i="3"/>
  <c r="M82" i="3"/>
  <c r="P82" i="3" s="1"/>
  <c r="L82" i="3"/>
  <c r="O81" i="3"/>
  <c r="M81" i="3"/>
  <c r="P81" i="3" s="1"/>
  <c r="L81" i="3"/>
  <c r="O80" i="3"/>
  <c r="M80" i="3"/>
  <c r="P80" i="3" s="1"/>
  <c r="L80" i="3"/>
  <c r="O79" i="3"/>
  <c r="M79" i="3"/>
  <c r="P79" i="3" s="1"/>
  <c r="L79" i="3"/>
  <c r="O78" i="3"/>
  <c r="M78" i="3"/>
  <c r="P78" i="3" s="1"/>
  <c r="N78" i="3" s="1"/>
  <c r="L78" i="3"/>
  <c r="O77" i="3"/>
  <c r="M77" i="3"/>
  <c r="P77" i="3" s="1"/>
  <c r="L77" i="3"/>
  <c r="O76" i="3"/>
  <c r="M76" i="3"/>
  <c r="P76" i="3" s="1"/>
  <c r="L76" i="3"/>
  <c r="O75" i="3"/>
  <c r="M75" i="3"/>
  <c r="P75" i="3" s="1"/>
  <c r="L75" i="3"/>
  <c r="O74" i="3"/>
  <c r="M74" i="3"/>
  <c r="P74" i="3" s="1"/>
  <c r="N74" i="3" s="1"/>
  <c r="L74" i="3"/>
  <c r="O73" i="3"/>
  <c r="M73" i="3"/>
  <c r="P73" i="3" s="1"/>
  <c r="L73" i="3"/>
  <c r="O72" i="3"/>
  <c r="M72" i="3"/>
  <c r="P72" i="3" s="1"/>
  <c r="L72" i="3"/>
  <c r="O71" i="3"/>
  <c r="M71" i="3"/>
  <c r="P71" i="3" s="1"/>
  <c r="L71" i="3"/>
  <c r="O70" i="3"/>
  <c r="M70" i="3"/>
  <c r="P70" i="3" s="1"/>
  <c r="L70" i="3"/>
  <c r="O69" i="3"/>
  <c r="M69" i="3"/>
  <c r="P69" i="3" s="1"/>
  <c r="L69" i="3"/>
  <c r="O68" i="3"/>
  <c r="M68" i="3"/>
  <c r="P68" i="3" s="1"/>
  <c r="L68" i="3"/>
  <c r="O67" i="3"/>
  <c r="M67" i="3"/>
  <c r="P67" i="3" s="1"/>
  <c r="L67" i="3"/>
  <c r="O66" i="3"/>
  <c r="M66" i="3"/>
  <c r="P66" i="3" s="1"/>
  <c r="N66" i="3" s="1"/>
  <c r="L66" i="3"/>
  <c r="O65" i="3"/>
  <c r="M65" i="3"/>
  <c r="P65" i="3" s="1"/>
  <c r="L65" i="3"/>
  <c r="O64" i="3"/>
  <c r="M64" i="3"/>
  <c r="P64" i="3" s="1"/>
  <c r="L64" i="3"/>
  <c r="O63" i="3"/>
  <c r="M63" i="3"/>
  <c r="P63" i="3" s="1"/>
  <c r="L63" i="3"/>
  <c r="O62" i="3"/>
  <c r="M62" i="3"/>
  <c r="P62" i="3" s="1"/>
  <c r="L62" i="3"/>
  <c r="O61" i="3"/>
  <c r="M61" i="3"/>
  <c r="P61" i="3" s="1"/>
  <c r="L61" i="3"/>
  <c r="O60" i="3"/>
  <c r="M60" i="3"/>
  <c r="P60" i="3" s="1"/>
  <c r="L60" i="3"/>
  <c r="O59" i="3"/>
  <c r="M59" i="3"/>
  <c r="P59" i="3" s="1"/>
  <c r="L59" i="3"/>
  <c r="O58" i="3"/>
  <c r="M58" i="3"/>
  <c r="P58" i="3" s="1"/>
  <c r="L58" i="3"/>
  <c r="O57" i="3"/>
  <c r="M57" i="3"/>
  <c r="P57" i="3" s="1"/>
  <c r="L57" i="3"/>
  <c r="O56" i="3"/>
  <c r="M56" i="3"/>
  <c r="P56" i="3" s="1"/>
  <c r="L56" i="3"/>
  <c r="M55" i="3"/>
  <c r="L55" i="3"/>
  <c r="M54" i="3"/>
  <c r="L54" i="3"/>
  <c r="M53" i="3"/>
  <c r="L53" i="3"/>
  <c r="M52" i="3"/>
  <c r="O52" i="3" s="1"/>
  <c r="L52" i="3"/>
  <c r="M51" i="3"/>
  <c r="L51" i="3"/>
  <c r="M50" i="3"/>
  <c r="L50" i="3"/>
  <c r="M49" i="3"/>
  <c r="L49" i="3"/>
  <c r="M48" i="3"/>
  <c r="L48" i="3"/>
  <c r="M47" i="3"/>
  <c r="O47" i="3" s="1"/>
  <c r="L47" i="3"/>
  <c r="M46" i="3"/>
  <c r="L46" i="3"/>
  <c r="M45" i="3"/>
  <c r="L45" i="3"/>
  <c r="M44" i="3"/>
  <c r="O44" i="3" s="1"/>
  <c r="L44" i="3"/>
  <c r="M43" i="3"/>
  <c r="L43" i="3"/>
  <c r="Q120" i="3" l="1"/>
  <c r="N59" i="3"/>
  <c r="N67" i="3"/>
  <c r="N82" i="3"/>
  <c r="N98" i="3"/>
  <c r="N57" i="3"/>
  <c r="N65" i="3"/>
  <c r="N86" i="3"/>
  <c r="N90" i="3"/>
  <c r="N94" i="3"/>
  <c r="Q104" i="3"/>
  <c r="N60" i="3"/>
  <c r="N102" i="3"/>
  <c r="N106" i="3"/>
  <c r="N110" i="3"/>
  <c r="Q88" i="3"/>
  <c r="Q76" i="3"/>
  <c r="Q92" i="3"/>
  <c r="Q108" i="3"/>
  <c r="Q124" i="3"/>
  <c r="Q80" i="3"/>
  <c r="Q96" i="3"/>
  <c r="Q112" i="3"/>
  <c r="N68" i="3"/>
  <c r="Q84" i="3"/>
  <c r="Q100" i="3"/>
  <c r="Q116" i="3"/>
  <c r="Q128" i="3"/>
  <c r="Q132" i="3"/>
  <c r="Q136" i="3"/>
  <c r="Q140" i="3"/>
  <c r="Q74" i="3"/>
  <c r="Q78" i="3"/>
  <c r="Q82" i="3"/>
  <c r="Q86" i="3"/>
  <c r="Q90" i="3"/>
  <c r="Q94" i="3"/>
  <c r="Q98" i="3"/>
  <c r="Q102" i="3"/>
  <c r="Q106" i="3"/>
  <c r="Q110" i="3"/>
  <c r="Q114" i="3"/>
  <c r="Q118" i="3"/>
  <c r="Q122" i="3"/>
  <c r="Q126" i="3"/>
  <c r="Q130" i="3"/>
  <c r="Q134" i="3"/>
  <c r="Q138" i="3"/>
  <c r="Q142" i="3"/>
  <c r="N58" i="3"/>
  <c r="Q70" i="3"/>
  <c r="N73" i="3"/>
  <c r="N77" i="3"/>
  <c r="N81" i="3"/>
  <c r="N85" i="3"/>
  <c r="N89" i="3"/>
  <c r="N93" i="3"/>
  <c r="N97" i="3"/>
  <c r="N109" i="3"/>
  <c r="N113" i="3"/>
  <c r="N121" i="3"/>
  <c r="N129" i="3"/>
  <c r="N137" i="3"/>
  <c r="Q57" i="3"/>
  <c r="Q65" i="3"/>
  <c r="Q62" i="3"/>
  <c r="N101" i="3"/>
  <c r="N105" i="3"/>
  <c r="N117" i="3"/>
  <c r="N125" i="3"/>
  <c r="N133" i="3"/>
  <c r="N141" i="3"/>
  <c r="Q60" i="3"/>
  <c r="Q68" i="3"/>
  <c r="P44" i="3"/>
  <c r="N44" i="3" s="1"/>
  <c r="P52" i="3"/>
  <c r="Q52" i="3" s="1"/>
  <c r="P46" i="3"/>
  <c r="P54" i="3"/>
  <c r="N54" i="3" s="1"/>
  <c r="O48" i="3"/>
  <c r="P45" i="3"/>
  <c r="O46" i="3"/>
  <c r="O49" i="3"/>
  <c r="P49" i="3" s="1"/>
  <c r="Q49" i="3" s="1"/>
  <c r="O50" i="3"/>
  <c r="P50" i="3" s="1"/>
  <c r="O51" i="3"/>
  <c r="P51" i="3" s="1"/>
  <c r="N51" i="3" s="1"/>
  <c r="O54" i="3"/>
  <c r="O55" i="3"/>
  <c r="P47" i="3"/>
  <c r="N47" i="3" s="1"/>
  <c r="O45" i="3"/>
  <c r="Q45" i="3" s="1"/>
  <c r="O53" i="3"/>
  <c r="P53" i="3" s="1"/>
  <c r="N63" i="3"/>
  <c r="Q63" i="3"/>
  <c r="N71" i="3"/>
  <c r="Q71" i="3"/>
  <c r="N79" i="3"/>
  <c r="Q79" i="3"/>
  <c r="N87" i="3"/>
  <c r="Q87" i="3"/>
  <c r="N91" i="3"/>
  <c r="Q91" i="3"/>
  <c r="N95" i="3"/>
  <c r="Q95" i="3"/>
  <c r="N103" i="3"/>
  <c r="Q103" i="3"/>
  <c r="N111" i="3"/>
  <c r="Q111" i="3"/>
  <c r="N115" i="3"/>
  <c r="Q115" i="3"/>
  <c r="N119" i="3"/>
  <c r="Q119" i="3"/>
  <c r="N127" i="3"/>
  <c r="Q127" i="3"/>
  <c r="N131" i="3"/>
  <c r="Q131" i="3"/>
  <c r="N139" i="3"/>
  <c r="Q139" i="3"/>
  <c r="N61" i="3"/>
  <c r="Q61" i="3"/>
  <c r="N69" i="3"/>
  <c r="Q69" i="3"/>
  <c r="N75" i="3"/>
  <c r="Q75" i="3"/>
  <c r="N83" i="3"/>
  <c r="Q83" i="3"/>
  <c r="N99" i="3"/>
  <c r="Q99" i="3"/>
  <c r="N107" i="3"/>
  <c r="Q107" i="3"/>
  <c r="N123" i="3"/>
  <c r="Q123" i="3"/>
  <c r="N135" i="3"/>
  <c r="Q135" i="3"/>
  <c r="Q56" i="3"/>
  <c r="N62" i="3"/>
  <c r="Q64" i="3"/>
  <c r="N70" i="3"/>
  <c r="Q72" i="3"/>
  <c r="Q59" i="3"/>
  <c r="Q67" i="3"/>
  <c r="Q73" i="3"/>
  <c r="Q77" i="3"/>
  <c r="Q81" i="3"/>
  <c r="Q85" i="3"/>
  <c r="Q89" i="3"/>
  <c r="Q93" i="3"/>
  <c r="Q97" i="3"/>
  <c r="Q101" i="3"/>
  <c r="Q105" i="3"/>
  <c r="Q109" i="3"/>
  <c r="Q113" i="3"/>
  <c r="Q117" i="3"/>
  <c r="Q121" i="3"/>
  <c r="Q125" i="3"/>
  <c r="Q129" i="3"/>
  <c r="Q133" i="3"/>
  <c r="Q137" i="3"/>
  <c r="Q141" i="3"/>
  <c r="N56" i="3"/>
  <c r="Q58" i="3"/>
  <c r="N64" i="3"/>
  <c r="Q66" i="3"/>
  <c r="N72" i="3"/>
  <c r="N76" i="3"/>
  <c r="N80" i="3"/>
  <c r="N84" i="3"/>
  <c r="N88" i="3"/>
  <c r="N92" i="3"/>
  <c r="N96" i="3"/>
  <c r="N100" i="3"/>
  <c r="N104" i="3"/>
  <c r="N108" i="3"/>
  <c r="N112" i="3"/>
  <c r="N116" i="3"/>
  <c r="N120" i="3"/>
  <c r="N124" i="3"/>
  <c r="N128" i="3"/>
  <c r="N132" i="3"/>
  <c r="N136" i="3"/>
  <c r="N140" i="3"/>
  <c r="W43" i="3"/>
  <c r="N52" i="3" l="1"/>
  <c r="Q47" i="3"/>
  <c r="N46" i="3"/>
  <c r="N45" i="3"/>
  <c r="N53" i="3"/>
  <c r="Q53" i="3"/>
  <c r="N50" i="3"/>
  <c r="Q50" i="3"/>
  <c r="Q44" i="3"/>
  <c r="Q51" i="3"/>
  <c r="Q46" i="3"/>
  <c r="P48" i="3"/>
  <c r="Q48" i="3" s="1"/>
  <c r="P55" i="3"/>
  <c r="N55" i="3" s="1"/>
  <c r="Q54" i="3"/>
  <c r="N49" i="3"/>
  <c r="O43" i="3"/>
  <c r="Q55" i="3" l="1"/>
  <c r="N48" i="3"/>
  <c r="P43" i="3"/>
  <c r="Y43" i="3"/>
  <c r="X43" i="3"/>
  <c r="A43" i="3" l="1"/>
  <c r="N43" i="3" l="1"/>
  <c r="W44" i="3" l="1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Q43" i="3" l="1"/>
  <c r="Z43" i="3" l="1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44" i="3" l="1"/>
  <c r="X44" i="3"/>
  <c r="A45" i="3"/>
  <c r="X45" i="3"/>
  <c r="A46" i="3"/>
  <c r="X46" i="3"/>
  <c r="A47" i="3"/>
  <c r="X47" i="3"/>
  <c r="A48" i="3"/>
  <c r="X48" i="3"/>
  <c r="A49" i="3"/>
  <c r="X49" i="3"/>
  <c r="A50" i="3"/>
  <c r="X50" i="3"/>
  <c r="A51" i="3"/>
  <c r="X51" i="3"/>
  <c r="A52" i="3"/>
  <c r="X52" i="3"/>
  <c r="A53" i="3"/>
  <c r="X53" i="3"/>
  <c r="A54" i="3"/>
  <c r="X54" i="3"/>
  <c r="A55" i="3"/>
  <c r="X55" i="3"/>
  <c r="A56" i="3"/>
  <c r="X56" i="3"/>
  <c r="A57" i="3"/>
  <c r="X57" i="3"/>
  <c r="A58" i="3"/>
  <c r="X58" i="3"/>
  <c r="A59" i="3"/>
  <c r="X59" i="3"/>
  <c r="A60" i="3"/>
  <c r="X60" i="3"/>
  <c r="A61" i="3"/>
  <c r="X61" i="3"/>
  <c r="A62" i="3"/>
  <c r="X62" i="3"/>
  <c r="A63" i="3"/>
  <c r="X63" i="3"/>
  <c r="A64" i="3"/>
  <c r="X64" i="3"/>
  <c r="A65" i="3"/>
  <c r="X65" i="3"/>
  <c r="A66" i="3"/>
  <c r="X66" i="3"/>
  <c r="A67" i="3"/>
  <c r="X67" i="3"/>
  <c r="A68" i="3"/>
  <c r="X68" i="3"/>
  <c r="A69" i="3"/>
  <c r="X69" i="3"/>
  <c r="A70" i="3"/>
  <c r="X70" i="3"/>
  <c r="A71" i="3"/>
  <c r="X71" i="3"/>
  <c r="A72" i="3"/>
  <c r="X72" i="3"/>
  <c r="A73" i="3"/>
  <c r="X73" i="3"/>
  <c r="A74" i="3"/>
  <c r="X74" i="3"/>
  <c r="A75" i="3"/>
  <c r="X75" i="3"/>
  <c r="A76" i="3"/>
  <c r="X76" i="3"/>
  <c r="A77" i="3"/>
  <c r="X77" i="3"/>
  <c r="A78" i="3"/>
  <c r="X78" i="3"/>
  <c r="A79" i="3"/>
  <c r="X79" i="3"/>
  <c r="A80" i="3"/>
  <c r="X80" i="3"/>
  <c r="A81" i="3"/>
  <c r="X81" i="3"/>
  <c r="A82" i="3"/>
  <c r="X82" i="3"/>
  <c r="A83" i="3"/>
  <c r="X83" i="3"/>
  <c r="A84" i="3"/>
  <c r="X84" i="3"/>
  <c r="A85" i="3"/>
  <c r="X85" i="3"/>
  <c r="A86" i="3"/>
  <c r="X86" i="3"/>
  <c r="A87" i="3"/>
  <c r="X87" i="3"/>
  <c r="A88" i="3"/>
  <c r="X88" i="3"/>
  <c r="A89" i="3"/>
  <c r="X89" i="3"/>
  <c r="A90" i="3"/>
  <c r="X90" i="3"/>
  <c r="A91" i="3"/>
  <c r="X91" i="3"/>
  <c r="A92" i="3"/>
  <c r="X92" i="3"/>
  <c r="A93" i="3"/>
  <c r="X93" i="3"/>
  <c r="A94" i="3"/>
  <c r="X94" i="3"/>
  <c r="A95" i="3"/>
  <c r="X95" i="3"/>
  <c r="A96" i="3"/>
  <c r="X96" i="3"/>
  <c r="A97" i="3"/>
  <c r="X97" i="3"/>
  <c r="A98" i="3"/>
  <c r="X98" i="3"/>
  <c r="A99" i="3"/>
  <c r="X99" i="3"/>
  <c r="A100" i="3"/>
  <c r="X100" i="3"/>
  <c r="A101" i="3"/>
  <c r="X101" i="3"/>
  <c r="A102" i="3"/>
  <c r="X102" i="3"/>
  <c r="A103" i="3"/>
  <c r="X103" i="3"/>
  <c r="A104" i="3"/>
  <c r="X104" i="3"/>
  <c r="A105" i="3"/>
  <c r="X105" i="3"/>
  <c r="A106" i="3"/>
  <c r="X106" i="3"/>
  <c r="A107" i="3"/>
  <c r="X107" i="3"/>
  <c r="A108" i="3"/>
  <c r="X108" i="3"/>
  <c r="A109" i="3"/>
  <c r="X109" i="3"/>
  <c r="A110" i="3"/>
  <c r="X110" i="3"/>
  <c r="A111" i="3"/>
  <c r="X111" i="3"/>
  <c r="A112" i="3"/>
  <c r="X112" i="3"/>
  <c r="A113" i="3"/>
  <c r="X113" i="3"/>
  <c r="A114" i="3"/>
  <c r="X114" i="3"/>
  <c r="A115" i="3"/>
  <c r="X115" i="3"/>
  <c r="A116" i="3"/>
  <c r="X116" i="3"/>
  <c r="A117" i="3"/>
  <c r="X117" i="3"/>
  <c r="A118" i="3"/>
  <c r="X118" i="3"/>
  <c r="A119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A142" i="3"/>
  <c r="X142" i="3"/>
  <c r="N154" i="3" l="1"/>
  <c r="P149" i="3"/>
  <c r="O149" i="3"/>
  <c r="O154" i="3"/>
  <c r="P154" i="3"/>
  <c r="N149" i="3"/>
  <c r="O148" i="3"/>
  <c r="O153" i="3"/>
  <c r="P148" i="3"/>
  <c r="P153" i="3"/>
  <c r="N148" i="3"/>
  <c r="N153" i="3"/>
  <c r="N146" i="3"/>
  <c r="O146" i="3"/>
  <c r="P146" i="3"/>
  <c r="P147" i="3"/>
  <c r="Y45" i="3"/>
  <c r="Y54" i="3"/>
  <c r="Y98" i="3"/>
  <c r="Y91" i="3"/>
  <c r="Y61" i="3"/>
  <c r="Y50" i="3"/>
  <c r="Y113" i="3"/>
  <c r="Y60" i="3"/>
  <c r="Y138" i="3"/>
  <c r="Y58" i="3"/>
  <c r="Y134" i="3"/>
  <c r="Y114" i="3"/>
  <c r="Y101" i="3"/>
  <c r="Y66" i="3"/>
  <c r="Y103" i="3"/>
  <c r="Y135" i="3"/>
  <c r="Y122" i="3"/>
  <c r="Y93" i="3"/>
  <c r="Y86" i="3"/>
  <c r="Y82" i="3"/>
  <c r="Y78" i="3"/>
  <c r="Y70" i="3"/>
  <c r="Y62" i="3"/>
  <c r="Y46" i="3"/>
  <c r="Y141" i="3"/>
  <c r="Y139" i="3"/>
  <c r="Y127" i="3"/>
  <c r="Y115" i="3"/>
  <c r="Y95" i="3"/>
  <c r="Y94" i="3"/>
  <c r="Y128" i="3"/>
  <c r="Y112" i="3"/>
  <c r="Y111" i="3"/>
  <c r="Y100" i="3"/>
  <c r="Y99" i="3"/>
  <c r="Y88" i="3"/>
  <c r="Y84" i="3"/>
  <c r="Y80" i="3"/>
  <c r="Y72" i="3"/>
  <c r="Y68" i="3"/>
  <c r="Y53" i="3"/>
  <c r="Y140" i="3"/>
  <c r="Y136" i="3"/>
  <c r="Y126" i="3"/>
  <c r="Y121" i="3"/>
  <c r="Y118" i="3"/>
  <c r="Y110" i="3"/>
  <c r="Y109" i="3"/>
  <c r="Y108" i="3"/>
  <c r="Y106" i="3"/>
  <c r="Y105" i="3"/>
  <c r="Y92" i="3"/>
  <c r="Y90" i="3"/>
  <c r="Y76" i="3"/>
  <c r="Y74" i="3"/>
  <c r="Y65" i="3"/>
  <c r="Y64" i="3"/>
  <c r="Y57" i="3"/>
  <c r="Y56" i="3"/>
  <c r="Y52" i="3"/>
  <c r="Y49" i="3"/>
  <c r="Y48" i="3"/>
  <c r="Y44" i="3"/>
  <c r="Y142" i="3"/>
  <c r="Y132" i="3"/>
  <c r="Y131" i="3"/>
  <c r="Y130" i="3"/>
  <c r="Y124" i="3"/>
  <c r="Y123" i="3"/>
  <c r="Y119" i="3"/>
  <c r="Y116" i="3"/>
  <c r="Y104" i="3"/>
  <c r="Y102" i="3"/>
  <c r="Y137" i="3"/>
  <c r="Y117" i="3"/>
  <c r="Y107" i="3"/>
  <c r="Y97" i="3"/>
  <c r="Y96" i="3"/>
  <c r="Y129" i="3"/>
  <c r="Y63" i="3"/>
  <c r="Y47" i="3"/>
  <c r="Y133" i="3"/>
  <c r="Y125" i="3"/>
  <c r="Y120" i="3"/>
  <c r="Y55" i="3"/>
  <c r="Y89" i="3"/>
  <c r="Y87" i="3"/>
  <c r="Y85" i="3"/>
  <c r="Y83" i="3"/>
  <c r="Y81" i="3"/>
  <c r="Y79" i="3"/>
  <c r="Y77" i="3"/>
  <c r="Y75" i="3"/>
  <c r="Y73" i="3"/>
  <c r="Y71" i="3"/>
  <c r="Y69" i="3"/>
  <c r="Y67" i="3"/>
  <c r="Y59" i="3"/>
  <c r="Y51" i="3"/>
  <c r="Q154" i="3" l="1"/>
  <c r="Q149" i="3"/>
  <c r="Q148" i="3"/>
  <c r="Q146" i="3"/>
  <c r="Z51" i="3"/>
  <c r="Z49" i="3"/>
  <c r="Z48" i="3"/>
  <c r="Z47" i="3"/>
  <c r="Z121" i="3"/>
  <c r="Z110" i="3"/>
  <c r="Z112" i="3"/>
  <c r="Z142" i="3"/>
  <c r="Z77" i="3"/>
  <c r="Z101" i="3"/>
  <c r="Z66" i="3"/>
  <c r="Z113" i="3"/>
  <c r="Z52" i="3"/>
  <c r="Z53" i="3"/>
  <c r="Z74" i="3"/>
  <c r="Z89" i="3"/>
  <c r="Z136" i="3"/>
  <c r="Z97" i="3"/>
  <c r="Z60" i="3"/>
  <c r="Z91" i="3"/>
  <c r="Z114" i="3"/>
  <c r="Z50" i="3"/>
  <c r="Z58" i="3"/>
  <c r="Z61" i="3"/>
  <c r="Z115" i="3"/>
  <c r="Z73" i="3"/>
  <c r="Z103" i="3"/>
  <c r="Z133" i="3"/>
  <c r="Z72" i="3"/>
  <c r="Z123" i="3"/>
  <c r="Z132" i="3"/>
  <c r="Z54" i="3"/>
  <c r="Z67" i="3"/>
  <c r="Z79" i="3"/>
  <c r="Z87" i="3"/>
  <c r="Z128" i="3"/>
  <c r="Z64" i="3"/>
  <c r="Z98" i="3"/>
  <c r="Z105" i="3"/>
  <c r="Z107" i="3"/>
  <c r="Z116" i="3"/>
  <c r="Z118" i="3"/>
  <c r="Z124" i="3"/>
  <c r="Z134" i="3"/>
  <c r="Z75" i="3"/>
  <c r="Z76" i="3"/>
  <c r="Z104" i="3"/>
  <c r="Z108" i="3"/>
  <c r="Z119" i="3"/>
  <c r="Z88" i="3"/>
  <c r="Z125" i="3"/>
  <c r="Z130" i="3"/>
  <c r="Z71" i="3"/>
  <c r="Z83" i="3"/>
  <c r="Z102" i="3"/>
  <c r="Z70" i="3"/>
  <c r="Z137" i="3"/>
  <c r="Z140" i="3"/>
  <c r="Z95" i="3"/>
  <c r="Z57" i="3"/>
  <c r="Z56" i="3"/>
  <c r="Z117" i="3"/>
  <c r="Z122" i="3"/>
  <c r="Z126" i="3"/>
  <c r="Z109" i="3"/>
  <c r="Z68" i="3"/>
  <c r="Z84" i="3"/>
  <c r="Z69" i="3"/>
  <c r="Z81" i="3"/>
  <c r="Z92" i="3"/>
  <c r="Z99" i="3"/>
  <c r="Z127" i="3"/>
  <c r="Z139" i="3"/>
  <c r="Z62" i="3"/>
  <c r="Z82" i="3"/>
  <c r="Z93" i="3"/>
  <c r="Z131" i="3"/>
  <c r="Z65" i="3"/>
  <c r="Z106" i="3"/>
  <c r="Z80" i="3"/>
  <c r="Z94" i="3"/>
  <c r="Z85" i="3"/>
  <c r="Z100" i="3"/>
  <c r="Z111" i="3"/>
  <c r="Z59" i="3"/>
  <c r="Z120" i="3"/>
  <c r="Z138" i="3"/>
  <c r="Z141" i="3"/>
  <c r="Z78" i="3"/>
  <c r="Z86" i="3"/>
  <c r="Z135" i="3"/>
  <c r="Z55" i="3"/>
  <c r="Z96" i="3"/>
  <c r="Z63" i="3"/>
  <c r="Z129" i="3"/>
  <c r="N151" i="3" l="1"/>
  <c r="Z46" i="3"/>
  <c r="Z45" i="3" l="1"/>
  <c r="Z90" i="3"/>
  <c r="O147" i="3" l="1"/>
  <c r="O152" i="3"/>
  <c r="O151" i="3"/>
  <c r="O155" i="3" l="1"/>
  <c r="Q147" i="3"/>
  <c r="O150" i="3"/>
  <c r="P151" i="3"/>
  <c r="Q153" i="3"/>
  <c r="P152" i="3"/>
  <c r="Q152" i="3" s="1"/>
  <c r="P150" i="3" l="1"/>
  <c r="Q150" i="3" s="1"/>
  <c r="Q151" i="3"/>
  <c r="P155" i="3"/>
  <c r="Q155" i="3" s="1"/>
  <c r="O156" i="3"/>
  <c r="Z44" i="3"/>
  <c r="N147" i="3"/>
  <c r="N152" i="3"/>
  <c r="N155" i="3" s="1"/>
  <c r="N150" i="3" l="1"/>
  <c r="N156" i="3" s="1"/>
  <c r="Q157" i="3" s="1"/>
  <c r="P156" i="3"/>
  <c r="Q156" i="3" s="1"/>
  <c r="Q158" i="3" l="1"/>
</calcChain>
</file>

<file path=xl/sharedStrings.xml><?xml version="1.0" encoding="utf-8"?>
<sst xmlns="http://schemas.openxmlformats.org/spreadsheetml/2006/main" count="83" uniqueCount="70">
  <si>
    <t>Operator Name:</t>
  </si>
  <si>
    <t>Email Address:</t>
  </si>
  <si>
    <t>Position Description</t>
  </si>
  <si>
    <t>Name:</t>
  </si>
  <si>
    <t>Phone Number:</t>
  </si>
  <si>
    <t>Eligibility Status</t>
  </si>
  <si>
    <t>Title:</t>
  </si>
  <si>
    <t>Date:</t>
  </si>
  <si>
    <t>CONTACT INFORMATION</t>
  </si>
  <si>
    <t>CERTIFICATION</t>
  </si>
  <si>
    <t>Supervisor</t>
  </si>
  <si>
    <t>RECE</t>
  </si>
  <si>
    <t>Non-RECE</t>
  </si>
  <si>
    <t>% of Time in Eligible Position</t>
  </si>
  <si>
    <t>Auspice Type:</t>
  </si>
  <si>
    <t>Category</t>
  </si>
  <si>
    <t>Full</t>
  </si>
  <si>
    <t>Partial</t>
  </si>
  <si>
    <t>None</t>
  </si>
  <si>
    <t>APPROVAL</t>
  </si>
  <si>
    <t>GRAND TOTAL</t>
  </si>
  <si>
    <t>(To be completed by CMSM/DSSAB only)</t>
  </si>
  <si>
    <t># of FTE</t>
  </si>
  <si>
    <t>Salary</t>
  </si>
  <si>
    <t>Benefit</t>
  </si>
  <si>
    <t>SUB-TOTAL</t>
  </si>
  <si>
    <t>Filter</t>
  </si>
  <si>
    <t>Total Compensation</t>
  </si>
  <si>
    <t>Total</t>
  </si>
  <si>
    <t>Licence Number</t>
  </si>
  <si>
    <t>Name of Signing Authority:</t>
  </si>
  <si>
    <t xml:space="preserve"> Fully Eligible Positions</t>
  </si>
  <si>
    <t>Partially Eligible Positions</t>
  </si>
  <si>
    <t>Child Care Centre / Agency Name:</t>
  </si>
  <si>
    <t>Centre / Agency Mailing Address:</t>
  </si>
  <si>
    <t>CHILD CARE CENTRE / AGENCY INFORMATION</t>
  </si>
  <si>
    <t>CHILD CARE CENTRE / AGENCY OPERATING INFORMATION</t>
  </si>
  <si>
    <t>The child care centre / agency is approved for the following:</t>
  </si>
  <si>
    <t>SUMMARY</t>
  </si>
  <si>
    <t>WAGE ENHANCEMENT DETERMINATION</t>
  </si>
  <si>
    <t>EMPLOYEE / POSITION INFORMATION</t>
  </si>
  <si>
    <t>v3</t>
  </si>
  <si>
    <t>Salary Component</t>
  </si>
  <si>
    <t>V1</t>
  </si>
  <si>
    <t>Standard work week (hours)</t>
  </si>
  <si>
    <t>FTE</t>
  </si>
  <si>
    <t xml:space="preserve">Statutory Benefit Component (17.5%) </t>
  </si>
  <si>
    <t>TOTAL</t>
  </si>
  <si>
    <t>SUPPLEMENTAL GRANT</t>
  </si>
  <si>
    <t>Total Operating Capacity (N/A for Home Child Care Provider agencies)</t>
  </si>
  <si>
    <t>Total Licensed Capacity (N/A for Home Child Care Provider agencies)</t>
  </si>
  <si>
    <t>Supplemental Grant</t>
  </si>
  <si>
    <t xml:space="preserve">SERVICE DATA </t>
  </si>
  <si>
    <t>Number of ineligible* RECEs</t>
  </si>
  <si>
    <t>Number of ineligible* Supervisors</t>
  </si>
  <si>
    <t>Number of ineligible* Home Visitors</t>
  </si>
  <si>
    <t>Number of ineligible* Non-RECEs</t>
  </si>
  <si>
    <t>Please click and select:</t>
  </si>
  <si>
    <r>
      <t xml:space="preserve">Base Hourly Wage 
</t>
    </r>
    <r>
      <rPr>
        <b/>
        <sz val="10"/>
        <color theme="1"/>
        <rFont val="Arial"/>
        <family val="2"/>
      </rPr>
      <t>(excluding prior year wage enhancement)</t>
    </r>
  </si>
  <si>
    <t>Home Visitor</t>
  </si>
  <si>
    <t>*Hourly rate exceeds cap</t>
  </si>
  <si>
    <t xml:space="preserve">As a signing authority for this organization, I certify that the information included in this application is accurate to the best of my knowledge and represents the </t>
  </si>
  <si>
    <t>County of Oxford 2021</t>
  </si>
  <si>
    <t>Application for Provincial Wage Enhancement Funding - Child Care Centres &amp; Home Visitors (2021)</t>
  </si>
  <si>
    <t>How many weeks was your centre open during 2020</t>
  </si>
  <si>
    <r>
      <t xml:space="preserve">New Position created during Jan 1 - Dec 31, 2020? (Y/N) </t>
    </r>
    <r>
      <rPr>
        <b/>
        <sz val="10"/>
        <color theme="1"/>
        <rFont val="Arial"/>
        <family val="2"/>
      </rPr>
      <t>(If Yes,  provide an estimate for the number of hours that the position would work during the year in Column J)</t>
    </r>
  </si>
  <si>
    <t># of Hours Worked
 (Jan 1- Dec 31, 2020)</t>
  </si>
  <si>
    <t xml:space="preserve">positions that can be counted toward adult to child ratios under the Child Care and Early Years Act (CCEYA) as of December 31, 2020. </t>
  </si>
  <si>
    <t>Eligibility Rate per Hour ($)
Hourly Rate Cap $28.31</t>
  </si>
  <si>
    <t>APPLICATION DEADLINE IS February 25, 2021  - ANY APPLICATIONS RECEIVED AFTER THIS DATE WILL NOT BE ELIGIBLE FOR FUNDING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</si>
</sst>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_-* #,##0_-;\-* #,##0_-;_-* &quot;-&quot;??_-;_-@_-"/>
    <numFmt numFmtId="169" formatCode="_-&quot;$&quot;* #,##0.00_-;[Red]\-&quot;$&quot;* #,##0.00_-"/>
    <numFmt numFmtId="170" formatCode="_-&quot;$&quot;* #,##0.00_-;\-&quot;$&quot;* #,##0.00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8"/>
      <name val="Arial"/>
      <family val="2"/>
    </font>
    <font>
      <sz val="10"/>
      <color theme="0"/>
      <name val="Arial"/>
      <family val="2"/>
    </font>
    <font>
      <b/>
      <sz val="10"/>
      <color rgb="FF574123"/>
      <name val="Tahoma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2"/>
      <color theme="8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6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ont="1" applyFill="1" applyBorder="1"/>
    <xf numFmtId="0" fontId="3" fillId="2" borderId="4" xfId="0" applyFont="1" applyFill="1" applyBorder="1" applyProtection="1"/>
    <xf numFmtId="0" fontId="4" fillId="2" borderId="5" xfId="0" applyFont="1" applyFill="1" applyBorder="1" applyAlignment="1" applyProtection="1">
      <alignment wrapText="1"/>
    </xf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6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Protection="1"/>
    <xf numFmtId="0" fontId="5" fillId="2" borderId="14" xfId="0" applyFont="1" applyFill="1" applyBorder="1" applyProtection="1"/>
    <xf numFmtId="0" fontId="5" fillId="2" borderId="0" xfId="0" applyFont="1" applyFill="1" applyBorder="1" applyAlignment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5" fillId="2" borderId="11" xfId="0" applyFont="1" applyFill="1" applyBorder="1" applyProtection="1"/>
    <xf numFmtId="0" fontId="7" fillId="2" borderId="14" xfId="0" applyFont="1" applyFill="1" applyBorder="1" applyProtection="1"/>
    <xf numFmtId="0" fontId="5" fillId="2" borderId="5" xfId="0" applyFont="1" applyFill="1" applyBorder="1" applyAlignment="1" applyProtection="1">
      <alignment horizontal="center"/>
    </xf>
    <xf numFmtId="0" fontId="8" fillId="2" borderId="5" xfId="0" applyFont="1" applyFill="1" applyBorder="1" applyProtection="1"/>
    <xf numFmtId="0" fontId="7" fillId="2" borderId="0" xfId="0" applyFont="1" applyFill="1" applyBorder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4" fillId="2" borderId="16" xfId="0" applyFont="1" applyFill="1" applyBorder="1" applyAlignment="1" applyProtection="1">
      <alignment horizontal="right"/>
    </xf>
    <xf numFmtId="0" fontId="4" fillId="2" borderId="16" xfId="0" applyFont="1" applyFill="1" applyBorder="1" applyAlignment="1" applyProtection="1"/>
    <xf numFmtId="0" fontId="4" fillId="2" borderId="16" xfId="0" applyFont="1" applyFill="1" applyBorder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Alignment="1" applyProtection="1"/>
    <xf numFmtId="0" fontId="4" fillId="2" borderId="11" xfId="0" applyFont="1" applyFill="1" applyBorder="1" applyProtection="1"/>
    <xf numFmtId="0" fontId="4" fillId="2" borderId="13" xfId="0" applyFont="1" applyFill="1" applyBorder="1" applyProtection="1"/>
    <xf numFmtId="0" fontId="14" fillId="2" borderId="14" xfId="0" applyFont="1" applyFill="1" applyBorder="1" applyProtection="1"/>
    <xf numFmtId="0" fontId="14" fillId="2" borderId="14" xfId="0" quotePrefix="1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/>
    </xf>
    <xf numFmtId="166" fontId="4" fillId="2" borderId="0" xfId="2" applyFont="1" applyFill="1" applyBorder="1" applyAlignment="1" applyProtection="1">
      <alignment horizontal="center"/>
    </xf>
    <xf numFmtId="0" fontId="13" fillId="2" borderId="9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/>
    <xf numFmtId="167" fontId="4" fillId="2" borderId="0" xfId="0" applyNumberFormat="1" applyFont="1" applyFill="1" applyBorder="1" applyProtection="1"/>
    <xf numFmtId="0" fontId="4" fillId="2" borderId="5" xfId="0" applyFont="1" applyFill="1" applyBorder="1" applyProtection="1"/>
    <xf numFmtId="0" fontId="4" fillId="2" borderId="10" xfId="0" applyFont="1" applyFill="1" applyBorder="1" applyProtection="1"/>
    <xf numFmtId="167" fontId="4" fillId="2" borderId="11" xfId="0" applyNumberFormat="1" applyFont="1" applyFill="1" applyBorder="1" applyProtection="1"/>
    <xf numFmtId="167" fontId="4" fillId="2" borderId="12" xfId="0" applyNumberFormat="1" applyFont="1" applyFill="1" applyBorder="1" applyProtection="1"/>
    <xf numFmtId="0" fontId="13" fillId="2" borderId="13" xfId="0" applyFont="1" applyFill="1" applyBorder="1" applyProtection="1"/>
    <xf numFmtId="0" fontId="0" fillId="2" borderId="0" xfId="0" applyFont="1" applyFill="1"/>
    <xf numFmtId="0" fontId="0" fillId="2" borderId="8" xfId="0" applyFont="1" applyFill="1" applyBorder="1" applyProtection="1"/>
    <xf numFmtId="165" fontId="0" fillId="0" borderId="0" xfId="1" applyFont="1"/>
    <xf numFmtId="165" fontId="0" fillId="0" borderId="0" xfId="1" applyFont="1" applyFill="1"/>
    <xf numFmtId="0" fontId="13" fillId="5" borderId="9" xfId="0" applyFont="1" applyFill="1" applyBorder="1" applyAlignment="1" applyProtection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Font="1" applyFill="1"/>
    <xf numFmtId="0" fontId="4" fillId="2" borderId="0" xfId="0" applyFont="1" applyFill="1" applyBorder="1" applyAlignment="1" applyProtection="1">
      <alignment horizontal="center" wrapText="1"/>
    </xf>
    <xf numFmtId="169" fontId="4" fillId="2" borderId="0" xfId="1" applyNumberFormat="1" applyFont="1" applyFill="1" applyBorder="1" applyAlignment="1" applyProtection="1">
      <alignment horizontal="right" wrapText="1"/>
    </xf>
    <xf numFmtId="165" fontId="4" fillId="2" borderId="0" xfId="1" applyFont="1" applyFill="1" applyBorder="1" applyAlignment="1" applyProtection="1">
      <alignment horizont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Protection="1"/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wrapText="1"/>
    </xf>
    <xf numFmtId="0" fontId="13" fillId="2" borderId="4" xfId="0" applyFont="1" applyFill="1" applyBorder="1" applyProtection="1"/>
    <xf numFmtId="0" fontId="13" fillId="2" borderId="4" xfId="0" applyFont="1" applyFill="1" applyBorder="1" applyAlignment="1" applyProtection="1"/>
    <xf numFmtId="0" fontId="15" fillId="2" borderId="4" xfId="0" applyFont="1" applyFill="1" applyBorder="1" applyAlignment="1" applyProtection="1"/>
    <xf numFmtId="0" fontId="0" fillId="2" borderId="6" xfId="0" applyFont="1" applyFill="1" applyBorder="1" applyProtection="1"/>
    <xf numFmtId="0" fontId="16" fillId="2" borderId="4" xfId="0" applyFont="1" applyFill="1" applyBorder="1" applyProtection="1"/>
    <xf numFmtId="0" fontId="10" fillId="2" borderId="0" xfId="0" quotePrefix="1" applyFont="1" applyFill="1" applyAlignment="1" applyProtection="1">
      <alignment horizontal="left" vertical="center" indent="3"/>
    </xf>
    <xf numFmtId="0" fontId="4" fillId="2" borderId="31" xfId="0" applyFont="1" applyFill="1" applyBorder="1" applyProtection="1"/>
    <xf numFmtId="0" fontId="5" fillId="2" borderId="9" xfId="0" applyFont="1" applyFill="1" applyBorder="1" applyProtection="1"/>
    <xf numFmtId="0" fontId="0" fillId="0" borderId="0" xfId="0" applyFill="1" applyBorder="1"/>
    <xf numFmtId="166" fontId="0" fillId="2" borderId="0" xfId="2" applyFont="1" applyFill="1"/>
    <xf numFmtId="0" fontId="0" fillId="2" borderId="0" xfId="0" applyFont="1" applyFill="1" applyAlignment="1">
      <alignment horizontal="center"/>
    </xf>
    <xf numFmtId="166" fontId="0" fillId="2" borderId="0" xfId="0" applyNumberFormat="1" applyFont="1" applyFill="1"/>
    <xf numFmtId="0" fontId="0" fillId="2" borderId="0" xfId="0" applyFont="1" applyFill="1" applyBorder="1"/>
    <xf numFmtId="165" fontId="0" fillId="0" borderId="0" xfId="0" applyNumberFormat="1" applyFont="1"/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 indent="2"/>
    </xf>
    <xf numFmtId="0" fontId="4" fillId="2" borderId="0" xfId="0" applyFont="1" applyFill="1" applyBorder="1" applyAlignment="1" applyProtection="1">
      <alignment horizontal="left" vertical="center" indent="2"/>
    </xf>
    <xf numFmtId="0" fontId="12" fillId="2" borderId="0" xfId="0" applyFont="1" applyFill="1" applyBorder="1" applyAlignment="1" applyProtection="1">
      <alignment vertical="center"/>
    </xf>
    <xf numFmtId="0" fontId="4" fillId="2" borderId="0" xfId="0" applyFont="1" applyFill="1"/>
    <xf numFmtId="0" fontId="4" fillId="6" borderId="4" xfId="0" applyFont="1" applyFill="1" applyBorder="1" applyAlignment="1" applyProtection="1">
      <alignment horizontal="left" vertical="center"/>
    </xf>
    <xf numFmtId="0" fontId="14" fillId="2" borderId="4" xfId="0" applyFont="1" applyFill="1" applyBorder="1" applyProtection="1"/>
    <xf numFmtId="0" fontId="13" fillId="2" borderId="19" xfId="0" applyFont="1" applyFill="1" applyBorder="1" applyAlignment="1" applyProtection="1">
      <alignment horizontal="left" vertical="center" indent="25"/>
    </xf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2" borderId="0" xfId="0" applyFont="1" applyFill="1"/>
    <xf numFmtId="0" fontId="19" fillId="2" borderId="0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/>
    </xf>
    <xf numFmtId="0" fontId="0" fillId="2" borderId="2" xfId="0" applyFont="1" applyFill="1" applyBorder="1"/>
    <xf numFmtId="0" fontId="20" fillId="2" borderId="0" xfId="0" applyFont="1" applyFill="1" applyBorder="1" applyAlignment="1" applyProtection="1">
      <alignment horizontal="left" vertical="center" indent="2"/>
    </xf>
    <xf numFmtId="0" fontId="22" fillId="2" borderId="0" xfId="0" applyFont="1" applyFill="1" applyBorder="1" applyAlignment="1" applyProtection="1">
      <alignment vertical="center"/>
    </xf>
    <xf numFmtId="0" fontId="20" fillId="3" borderId="18" xfId="0" applyFont="1" applyFill="1" applyBorder="1" applyAlignment="1" applyProtection="1">
      <protection locked="0"/>
    </xf>
    <xf numFmtId="0" fontId="20" fillId="2" borderId="0" xfId="0" applyFont="1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</xf>
    <xf numFmtId="0" fontId="22" fillId="2" borderId="18" xfId="0" applyFont="1" applyFill="1" applyBorder="1" applyAlignment="1" applyProtection="1">
      <alignment vertical="center"/>
    </xf>
    <xf numFmtId="0" fontId="22" fillId="2" borderId="18" xfId="0" applyFont="1" applyFill="1" applyBorder="1" applyAlignment="1" applyProtection="1">
      <alignment vertical="center" wrapText="1"/>
    </xf>
    <xf numFmtId="0" fontId="22" fillId="2" borderId="20" xfId="0" applyFont="1" applyFill="1" applyBorder="1" applyAlignment="1" applyProtection="1">
      <alignment vertical="center" wrapText="1"/>
    </xf>
    <xf numFmtId="0" fontId="22" fillId="2" borderId="20" xfId="0" applyFont="1" applyFill="1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wrapText="1"/>
    </xf>
    <xf numFmtId="0" fontId="22" fillId="5" borderId="18" xfId="0" applyFont="1" applyFill="1" applyBorder="1" applyAlignment="1" applyProtection="1">
      <alignment wrapText="1"/>
    </xf>
    <xf numFmtId="0" fontId="22" fillId="5" borderId="20" xfId="0" applyFont="1" applyFill="1" applyBorder="1" applyAlignment="1" applyProtection="1">
      <alignment wrapText="1"/>
    </xf>
    <xf numFmtId="0" fontId="22" fillId="5" borderId="20" xfId="0" applyFont="1" applyFill="1" applyBorder="1" applyAlignment="1" applyProtection="1">
      <alignment horizontal="center" wrapText="1"/>
    </xf>
    <xf numFmtId="0" fontId="22" fillId="5" borderId="9" xfId="0" applyFont="1" applyFill="1" applyBorder="1" applyAlignment="1" applyProtection="1">
      <alignment horizontal="center" wrapText="1"/>
    </xf>
    <xf numFmtId="0" fontId="22" fillId="5" borderId="0" xfId="0" applyFont="1" applyFill="1" applyBorder="1" applyAlignment="1" applyProtection="1">
      <alignment horizontal="center" wrapText="1"/>
    </xf>
    <xf numFmtId="0" fontId="20" fillId="3" borderId="9" xfId="0" applyFont="1" applyFill="1" applyBorder="1" applyAlignment="1" applyProtection="1">
      <alignment horizontal="left"/>
      <protection locked="0"/>
    </xf>
    <xf numFmtId="165" fontId="20" fillId="3" borderId="9" xfId="1" applyFont="1" applyFill="1" applyBorder="1" applyProtection="1">
      <protection locked="0"/>
    </xf>
    <xf numFmtId="0" fontId="20" fillId="2" borderId="9" xfId="0" applyFont="1" applyFill="1" applyBorder="1" applyAlignment="1" applyProtection="1">
      <alignment horizontal="center" wrapText="1"/>
    </xf>
    <xf numFmtId="169" fontId="20" fillId="2" borderId="9" xfId="1" applyNumberFormat="1" applyFont="1" applyFill="1" applyBorder="1" applyAlignment="1" applyProtection="1">
      <alignment horizontal="center" wrapText="1"/>
    </xf>
    <xf numFmtId="166" fontId="26" fillId="2" borderId="0" xfId="2" applyFont="1" applyFill="1"/>
    <xf numFmtId="165" fontId="20" fillId="2" borderId="9" xfId="1" applyFont="1" applyFill="1" applyBorder="1" applyAlignment="1" applyProtection="1">
      <alignment horizontal="center"/>
    </xf>
    <xf numFmtId="9" fontId="20" fillId="3" borderId="9" xfId="3" applyNumberFormat="1" applyFont="1" applyFill="1" applyBorder="1" applyAlignment="1" applyProtection="1">
      <alignment horizontal="center"/>
      <protection locked="0"/>
    </xf>
    <xf numFmtId="0" fontId="23" fillId="2" borderId="0" xfId="0" applyFont="1" applyFill="1" applyBorder="1" applyAlignment="1"/>
    <xf numFmtId="0" fontId="21" fillId="2" borderId="0" xfId="0" applyFont="1" applyFill="1" applyBorder="1" applyAlignment="1">
      <alignment horizontal="left" wrapText="1"/>
    </xf>
    <xf numFmtId="0" fontId="24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horizontal="left" indent="1"/>
    </xf>
    <xf numFmtId="0" fontId="21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/>
    <xf numFmtId="0" fontId="22" fillId="2" borderId="15" xfId="0" applyFont="1" applyFill="1" applyBorder="1" applyAlignment="1" applyProtection="1"/>
    <xf numFmtId="0" fontId="20" fillId="2" borderId="0" xfId="0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left" indent="2"/>
    </xf>
    <xf numFmtId="166" fontId="20" fillId="2" borderId="9" xfId="2" applyFont="1" applyFill="1" applyBorder="1" applyAlignment="1" applyProtection="1">
      <alignment horizontal="center"/>
    </xf>
    <xf numFmtId="170" fontId="20" fillId="2" borderId="9" xfId="1" applyNumberFormat="1" applyFont="1" applyFill="1" applyBorder="1" applyAlignment="1" applyProtection="1">
      <alignment horizontal="center" wrapText="1"/>
    </xf>
    <xf numFmtId="0" fontId="20" fillId="2" borderId="13" xfId="0" applyFont="1" applyFill="1" applyBorder="1" applyAlignment="1" applyProtection="1"/>
    <xf numFmtId="0" fontId="22" fillId="2" borderId="16" xfId="0" applyFont="1" applyFill="1" applyBorder="1" applyAlignment="1" applyProtection="1">
      <alignment horizontal="right"/>
    </xf>
    <xf numFmtId="0" fontId="22" fillId="2" borderId="16" xfId="0" applyFont="1" applyFill="1" applyBorder="1" applyAlignment="1" applyProtection="1">
      <alignment horizontal="left" indent="2"/>
    </xf>
    <xf numFmtId="166" fontId="22" fillId="2" borderId="9" xfId="2" applyFont="1" applyFill="1" applyBorder="1" applyAlignment="1" applyProtection="1">
      <alignment horizontal="center"/>
    </xf>
    <xf numFmtId="170" fontId="22" fillId="2" borderId="9" xfId="1" applyNumberFormat="1" applyFont="1" applyFill="1" applyBorder="1" applyAlignment="1" applyProtection="1">
      <alignment horizontal="center" wrapText="1"/>
    </xf>
    <xf numFmtId="0" fontId="20" fillId="2" borderId="10" xfId="0" applyFont="1" applyFill="1" applyBorder="1" applyAlignment="1" applyProtection="1"/>
    <xf numFmtId="0" fontId="20" fillId="2" borderId="11" xfId="0" applyFont="1" applyFill="1" applyBorder="1" applyAlignment="1" applyProtection="1">
      <alignment horizontal="right"/>
    </xf>
    <xf numFmtId="0" fontId="22" fillId="2" borderId="19" xfId="0" applyFont="1" applyFill="1" applyBorder="1" applyAlignment="1" applyProtection="1"/>
    <xf numFmtId="0" fontId="22" fillId="2" borderId="18" xfId="0" applyFont="1" applyFill="1" applyBorder="1" applyAlignment="1" applyProtection="1">
      <alignment horizontal="right"/>
    </xf>
    <xf numFmtId="0" fontId="22" fillId="2" borderId="18" xfId="0" applyFont="1" applyFill="1" applyBorder="1" applyAlignment="1" applyProtection="1">
      <alignment horizontal="left" indent="2"/>
    </xf>
    <xf numFmtId="0" fontId="22" fillId="2" borderId="0" xfId="0" applyFont="1" applyFill="1" applyBorder="1" applyProtection="1"/>
    <xf numFmtId="167" fontId="20" fillId="2" borderId="0" xfId="0" applyNumberFormat="1" applyFont="1" applyFill="1" applyBorder="1" applyProtection="1"/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wrapText="1"/>
    </xf>
    <xf numFmtId="0" fontId="21" fillId="2" borderId="0" xfId="0" applyFont="1" applyFill="1" applyBorder="1" applyAlignment="1" applyProtection="1">
      <alignment horizontal="left" indent="1"/>
    </xf>
    <xf numFmtId="0" fontId="21" fillId="3" borderId="16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Protection="1"/>
    <xf numFmtId="0" fontId="20" fillId="2" borderId="14" xfId="0" applyFont="1" applyFill="1" applyBorder="1" applyProtection="1"/>
    <xf numFmtId="0" fontId="20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>
      <alignment horizontal="left"/>
    </xf>
    <xf numFmtId="15" fontId="20" fillId="3" borderId="18" xfId="0" applyNumberFormat="1" applyFont="1" applyFill="1" applyBorder="1" applyAlignment="1" applyProtection="1">
      <alignment horizontal="left"/>
      <protection locked="0"/>
    </xf>
    <xf numFmtId="0" fontId="20" fillId="2" borderId="16" xfId="0" applyFont="1" applyFill="1" applyBorder="1" applyAlignment="1" applyProtection="1"/>
    <xf numFmtId="0" fontId="20" fillId="2" borderId="16" xfId="0" applyFont="1" applyFill="1" applyBorder="1" applyProtection="1"/>
    <xf numFmtId="0" fontId="20" fillId="2" borderId="17" xfId="0" applyFont="1" applyFill="1" applyBorder="1" applyProtection="1"/>
    <xf numFmtId="0" fontId="26" fillId="2" borderId="0" xfId="2" applyNumberFormat="1" applyFont="1" applyFill="1"/>
    <xf numFmtId="0" fontId="29" fillId="2" borderId="0" xfId="0" applyFont="1" applyFill="1"/>
    <xf numFmtId="0" fontId="29" fillId="2" borderId="7" xfId="0" applyFont="1" applyFill="1" applyBorder="1" applyProtection="1"/>
    <xf numFmtId="0" fontId="18" fillId="2" borderId="0" xfId="0" applyFont="1" applyFill="1" applyBorder="1" applyAlignment="1" applyProtection="1">
      <alignment vertical="center" wrapText="1"/>
    </xf>
    <xf numFmtId="166" fontId="20" fillId="3" borderId="9" xfId="2" applyFont="1" applyFill="1" applyBorder="1" applyAlignment="1" applyProtection="1">
      <alignment horizontal="right"/>
      <protection locked="0"/>
    </xf>
    <xf numFmtId="0" fontId="22" fillId="2" borderId="19" xfId="0" applyFont="1" applyFill="1" applyBorder="1" applyAlignment="1" applyProtection="1">
      <alignment horizontal="left" vertical="center" indent="10"/>
    </xf>
    <xf numFmtId="166" fontId="20" fillId="3" borderId="9" xfId="2" applyFont="1" applyFill="1" applyBorder="1" applyAlignment="1" applyProtection="1">
      <alignment horizontal="center"/>
      <protection locked="0"/>
    </xf>
    <xf numFmtId="2" fontId="17" fillId="2" borderId="0" xfId="0" applyNumberFormat="1" applyFont="1" applyFill="1" applyBorder="1" applyAlignment="1" applyProtection="1"/>
    <xf numFmtId="0" fontId="11" fillId="2" borderId="0" xfId="4" applyFont="1" applyFill="1" applyBorder="1" applyAlignment="1" applyProtection="1"/>
    <xf numFmtId="0" fontId="14" fillId="2" borderId="0" xfId="0" applyFont="1" applyFill="1"/>
    <xf numFmtId="0" fontId="20" fillId="2" borderId="0" xfId="0" applyFont="1" applyFill="1" applyBorder="1" applyAlignment="1" applyProtection="1">
      <alignment horizontal="left" indent="2"/>
    </xf>
    <xf numFmtId="0" fontId="9" fillId="2" borderId="11" xfId="0" applyFont="1" applyFill="1" applyBorder="1" applyProtection="1"/>
    <xf numFmtId="0" fontId="9" fillId="2" borderId="12" xfId="0" applyFont="1" applyFill="1" applyBorder="1" applyProtection="1"/>
    <xf numFmtId="0" fontId="31" fillId="2" borderId="0" xfId="0" applyFont="1" applyFill="1" applyBorder="1" applyProtection="1"/>
    <xf numFmtId="0" fontId="14" fillId="2" borderId="16" xfId="0" applyFont="1" applyFill="1" applyBorder="1" applyProtection="1"/>
    <xf numFmtId="0" fontId="14" fillId="2" borderId="17" xfId="0" applyFont="1" applyFill="1" applyBorder="1" applyProtection="1"/>
    <xf numFmtId="0" fontId="14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left" indent="2"/>
    </xf>
    <xf numFmtId="0" fontId="31" fillId="2" borderId="0" xfId="0" applyFont="1" applyFill="1" applyBorder="1" applyAlignment="1" applyProtection="1">
      <alignment horizontal="left" vertical="center" indent="3"/>
    </xf>
    <xf numFmtId="10" fontId="31" fillId="2" borderId="0" xfId="0" applyNumberFormat="1" applyFont="1" applyFill="1" applyBorder="1" applyAlignment="1" applyProtection="1">
      <alignment horizontal="center" vertical="center"/>
      <protection locked="0"/>
    </xf>
    <xf numFmtId="0" fontId="22" fillId="2" borderId="16" xfId="0" applyFont="1" applyFill="1" applyBorder="1" applyAlignment="1" applyProtection="1">
      <alignment horizontal="right" indent="2"/>
    </xf>
    <xf numFmtId="1" fontId="21" fillId="2" borderId="0" xfId="0" applyNumberFormat="1" applyFont="1" applyFill="1"/>
    <xf numFmtId="166" fontId="21" fillId="2" borderId="0" xfId="2" applyFont="1" applyFill="1"/>
    <xf numFmtId="0" fontId="23" fillId="2" borderId="0" xfId="0" applyFont="1" applyFill="1" applyBorder="1" applyAlignment="1">
      <alignment horizontal="left" indent="1"/>
    </xf>
    <xf numFmtId="0" fontId="21" fillId="2" borderId="0" xfId="0" applyFont="1" applyFill="1" applyBorder="1" applyAlignment="1">
      <alignment horizontal="left" indent="2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9" fontId="21" fillId="2" borderId="0" xfId="3" applyFont="1" applyFill="1" applyBorder="1" applyAlignment="1" applyProtection="1">
      <alignment horizontal="center" vertical="center"/>
    </xf>
    <xf numFmtId="168" fontId="21" fillId="2" borderId="0" xfId="2" applyNumberFormat="1" applyFont="1" applyFill="1" applyBorder="1" applyAlignment="1" applyProtection="1">
      <alignment horizontal="center"/>
    </xf>
    <xf numFmtId="168" fontId="21" fillId="2" borderId="0" xfId="2" applyNumberFormat="1" applyFont="1" applyFill="1" applyBorder="1" applyAlignment="1" applyProtection="1">
      <alignment horizontal="center" vertical="center"/>
    </xf>
    <xf numFmtId="2" fontId="21" fillId="2" borderId="0" xfId="3" applyNumberFormat="1" applyFont="1" applyFill="1" applyBorder="1" applyAlignment="1" applyProtection="1">
      <alignment horizontal="center" vertical="center"/>
    </xf>
    <xf numFmtId="4" fontId="21" fillId="2" borderId="0" xfId="2" applyNumberFormat="1" applyFont="1" applyFill="1" applyBorder="1" applyAlignment="1" applyProtection="1">
      <alignment horizontal="center"/>
      <protection locked="0"/>
    </xf>
    <xf numFmtId="4" fontId="21" fillId="2" borderId="0" xfId="2" applyNumberFormat="1" applyFont="1" applyFill="1" applyBorder="1" applyAlignment="1" applyProtection="1">
      <alignment horizontal="center" wrapText="1"/>
    </xf>
    <xf numFmtId="0" fontId="23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horizontal="left" indent="2"/>
    </xf>
    <xf numFmtId="0" fontId="4" fillId="2" borderId="0" xfId="0" applyFont="1" applyFill="1" applyBorder="1" applyAlignment="1" applyProtection="1">
      <alignment horizontal="left" vertical="center" indent="3"/>
    </xf>
    <xf numFmtId="165" fontId="4" fillId="2" borderId="0" xfId="0" applyNumberFormat="1" applyFont="1" applyFill="1" applyBorder="1" applyAlignment="1" applyProtection="1">
      <alignment horizontal="left" vertical="center" indent="3"/>
    </xf>
    <xf numFmtId="0" fontId="21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Protection="1"/>
    <xf numFmtId="166" fontId="17" fillId="0" borderId="0" xfId="2" applyFont="1" applyFill="1" applyBorder="1" applyProtection="1"/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166" fontId="33" fillId="0" borderId="0" xfId="2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166" fontId="34" fillId="0" borderId="0" xfId="2" applyFont="1" applyFill="1" applyBorder="1" applyAlignment="1" applyProtection="1">
      <alignment horizontal="center" vertical="center"/>
    </xf>
    <xf numFmtId="0" fontId="35" fillId="0" borderId="0" xfId="0" applyFont="1" applyFill="1" applyBorder="1" applyProtection="1"/>
    <xf numFmtId="166" fontId="35" fillId="0" borderId="0" xfId="2" applyFont="1" applyFill="1" applyBorder="1" applyProtection="1"/>
    <xf numFmtId="0" fontId="17" fillId="0" borderId="0" xfId="0" applyFont="1" applyFill="1" applyBorder="1" applyAlignment="1" applyProtection="1">
      <alignment horizontal="left" vertical="center" indent="2"/>
    </xf>
    <xf numFmtId="0" fontId="35" fillId="0" borderId="0" xfId="0" applyFont="1" applyFill="1" applyBorder="1" applyAlignment="1" applyProtection="1">
      <alignment horizontal="left"/>
    </xf>
    <xf numFmtId="166" fontId="35" fillId="0" borderId="0" xfId="2" applyFont="1" applyFill="1" applyBorder="1" applyAlignment="1" applyProtection="1"/>
    <xf numFmtId="0" fontId="17" fillId="0" borderId="0" xfId="0" applyFont="1" applyFill="1" applyBorder="1" applyAlignment="1" applyProtection="1">
      <alignment horizontal="left" indent="2"/>
    </xf>
    <xf numFmtId="0" fontId="17" fillId="0" borderId="0" xfId="0" applyFont="1" applyFill="1" applyBorder="1" applyAlignment="1" applyProtection="1">
      <alignment horizontal="right"/>
    </xf>
    <xf numFmtId="0" fontId="35" fillId="0" borderId="0" xfId="0" applyFont="1" applyFill="1" applyBorder="1" applyAlignment="1" applyProtection="1"/>
    <xf numFmtId="0" fontId="21" fillId="0" borderId="0" xfId="0" applyFont="1" applyFill="1" applyBorder="1" applyProtection="1"/>
    <xf numFmtId="166" fontId="21" fillId="0" borderId="0" xfId="2" applyFont="1" applyFill="1" applyBorder="1" applyProtection="1"/>
    <xf numFmtId="0" fontId="17" fillId="0" borderId="0" xfId="0" applyFont="1" applyFill="1" applyBorder="1" applyAlignment="1" applyProtection="1">
      <alignment horizontal="right" vertical="center"/>
    </xf>
    <xf numFmtId="166" fontId="17" fillId="0" borderId="0" xfId="2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66" fontId="23" fillId="0" borderId="0" xfId="2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wrapText="1"/>
    </xf>
    <xf numFmtId="166" fontId="23" fillId="0" borderId="0" xfId="2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 wrapText="1"/>
    </xf>
    <xf numFmtId="166" fontId="17" fillId="0" borderId="0" xfId="2" applyFont="1" applyFill="1" applyBorder="1" applyAlignment="1" applyProtection="1">
      <alignment horizontal="center" wrapText="1"/>
    </xf>
    <xf numFmtId="0" fontId="21" fillId="0" borderId="0" xfId="0" applyFont="1" applyFill="1" applyBorder="1" applyAlignment="1" applyProtection="1"/>
    <xf numFmtId="166" fontId="21" fillId="0" borderId="0" xfId="2" applyFont="1" applyFill="1" applyBorder="1" applyAlignment="1" applyProtection="1">
      <alignment horizontal="center" wrapText="1"/>
    </xf>
    <xf numFmtId="166" fontId="21" fillId="0" borderId="0" xfId="2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/>
    <xf numFmtId="166" fontId="23" fillId="0" borderId="0" xfId="2" applyFont="1" applyFill="1" applyBorder="1" applyAlignment="1" applyProtection="1">
      <alignment horizontal="left" wrapText="1" indent="2"/>
    </xf>
    <xf numFmtId="166" fontId="37" fillId="0" borderId="0" xfId="2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wrapText="1"/>
    </xf>
    <xf numFmtId="0" fontId="38" fillId="0" borderId="0" xfId="0" applyFont="1" applyFill="1" applyBorder="1" applyAlignment="1" applyProtection="1"/>
    <xf numFmtId="166" fontId="37" fillId="0" borderId="0" xfId="2" applyFont="1" applyFill="1" applyBorder="1" applyAlignment="1" applyProtection="1">
      <alignment horizontal="center" wrapText="1"/>
    </xf>
    <xf numFmtId="0" fontId="37" fillId="0" borderId="0" xfId="0" applyFont="1" applyFill="1" applyBorder="1" applyAlignment="1" applyProtection="1">
      <alignment horizontal="left" wrapText="1" indent="2"/>
    </xf>
    <xf numFmtId="166" fontId="37" fillId="0" borderId="0" xfId="2" applyFont="1" applyFill="1" applyBorder="1" applyAlignment="1" applyProtection="1">
      <alignment horizontal="right" wrapText="1"/>
    </xf>
    <xf numFmtId="0" fontId="21" fillId="0" borderId="0" xfId="0" applyFont="1" applyFill="1" applyBorder="1" applyAlignment="1" applyProtection="1">
      <alignment horizontal="left"/>
      <protection locked="0"/>
    </xf>
    <xf numFmtId="166" fontId="21" fillId="0" borderId="0" xfId="2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/>
    </xf>
    <xf numFmtId="0" fontId="39" fillId="0" borderId="0" xfId="0" applyFont="1" applyFill="1" applyBorder="1"/>
    <xf numFmtId="0" fontId="40" fillId="0" borderId="0" xfId="0" applyFont="1" applyFill="1" applyBorder="1" applyProtection="1"/>
    <xf numFmtId="166" fontId="40" fillId="0" borderId="0" xfId="2" applyFont="1" applyFill="1" applyBorder="1" applyProtection="1"/>
    <xf numFmtId="166" fontId="39" fillId="0" borderId="0" xfId="2" applyFont="1" applyFill="1" applyBorder="1"/>
    <xf numFmtId="0" fontId="39" fillId="0" borderId="0" xfId="0" applyFont="1"/>
    <xf numFmtId="166" fontId="39" fillId="0" borderId="0" xfId="2" applyFont="1"/>
    <xf numFmtId="166" fontId="22" fillId="2" borderId="18" xfId="2" applyFont="1" applyFill="1" applyBorder="1" applyAlignment="1" applyProtection="1">
      <alignment horizontal="left" wrapText="1" indent="2"/>
    </xf>
    <xf numFmtId="166" fontId="22" fillId="2" borderId="22" xfId="2" applyFont="1" applyFill="1" applyBorder="1" applyAlignment="1" applyProtection="1">
      <alignment horizontal="center"/>
    </xf>
    <xf numFmtId="170" fontId="22" fillId="2" borderId="22" xfId="1" applyNumberFormat="1" applyFont="1" applyFill="1" applyBorder="1" applyAlignment="1" applyProtection="1">
      <alignment horizontal="center" wrapText="1"/>
    </xf>
    <xf numFmtId="0" fontId="22" fillId="2" borderId="10" xfId="0" applyFont="1" applyFill="1" applyBorder="1" applyAlignment="1" applyProtection="1"/>
    <xf numFmtId="0" fontId="22" fillId="2" borderId="11" xfId="0" applyFont="1" applyFill="1" applyBorder="1" applyAlignment="1" applyProtection="1">
      <alignment horizontal="right"/>
    </xf>
    <xf numFmtId="0" fontId="22" fillId="2" borderId="11" xfId="0" applyFont="1" applyFill="1" applyBorder="1" applyAlignment="1" applyProtection="1">
      <alignment horizontal="left" indent="2"/>
    </xf>
    <xf numFmtId="166" fontId="22" fillId="2" borderId="12" xfId="2" applyFont="1" applyFill="1" applyBorder="1" applyAlignment="1" applyProtection="1">
      <alignment horizontal="left" wrapText="1" indent="2"/>
    </xf>
    <xf numFmtId="166" fontId="22" fillId="2" borderId="18" xfId="2" applyFont="1" applyFill="1" applyBorder="1" applyAlignment="1" applyProtection="1">
      <alignment horizontal="center"/>
    </xf>
    <xf numFmtId="170" fontId="22" fillId="2" borderId="18" xfId="1" applyNumberFormat="1" applyFont="1" applyFill="1" applyBorder="1" applyAlignment="1" applyProtection="1">
      <alignment horizont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/>
    <xf numFmtId="0" fontId="20" fillId="2" borderId="13" xfId="0" applyFont="1" applyFill="1" applyBorder="1" applyAlignment="1" applyProtection="1"/>
    <xf numFmtId="0" fontId="27" fillId="2" borderId="15" xfId="0" applyFont="1" applyFill="1" applyBorder="1" applyAlignment="1" applyProtection="1"/>
    <xf numFmtId="0" fontId="22" fillId="2" borderId="16" xfId="0" applyFont="1" applyFill="1" applyBorder="1" applyAlignment="1" applyProtection="1">
      <alignment horizontal="right"/>
    </xf>
    <xf numFmtId="0" fontId="22" fillId="2" borderId="16" xfId="0" applyFont="1" applyFill="1" applyBorder="1" applyAlignment="1" applyProtection="1">
      <alignment horizontal="left" indent="2"/>
    </xf>
    <xf numFmtId="0" fontId="20" fillId="2" borderId="11" xfId="0" applyFont="1" applyFill="1" applyBorder="1" applyAlignment="1" applyProtection="1">
      <alignment horizontal="right"/>
    </xf>
    <xf numFmtId="0" fontId="22" fillId="2" borderId="10" xfId="0" applyFont="1" applyFill="1" applyBorder="1" applyAlignment="1" applyProtection="1">
      <alignment horizontal="left" indent="2"/>
    </xf>
    <xf numFmtId="0" fontId="20" fillId="2" borderId="12" xfId="0" applyFont="1" applyFill="1" applyBorder="1" applyAlignment="1" applyProtection="1">
      <alignment horizontal="right"/>
    </xf>
    <xf numFmtId="0" fontId="20" fillId="2" borderId="14" xfId="0" applyFont="1" applyFill="1" applyBorder="1" applyAlignment="1" applyProtection="1">
      <alignment horizontal="right"/>
    </xf>
    <xf numFmtId="0" fontId="22" fillId="2" borderId="17" xfId="0" applyFont="1" applyFill="1" applyBorder="1" applyAlignment="1" applyProtection="1">
      <alignment horizontal="right" indent="2"/>
    </xf>
    <xf numFmtId="170" fontId="22" fillId="2" borderId="20" xfId="1" applyNumberFormat="1" applyFont="1" applyFill="1" applyBorder="1" applyAlignment="1" applyProtection="1">
      <alignment horizontal="center" wrapText="1"/>
    </xf>
    <xf numFmtId="166" fontId="20" fillId="2" borderId="9" xfId="2" applyNumberFormat="1" applyFont="1" applyFill="1" applyBorder="1" applyAlignment="1" applyProtection="1">
      <alignment horizontal="center"/>
    </xf>
    <xf numFmtId="0" fontId="0" fillId="0" borderId="0" xfId="0"/>
    <xf numFmtId="0" fontId="11" fillId="2" borderId="0" xfId="4" applyFill="1" applyBorder="1" applyAlignment="1" applyProtection="1"/>
    <xf numFmtId="0" fontId="44" fillId="2" borderId="14" xfId="0" applyFont="1" applyFill="1" applyBorder="1" applyProtection="1"/>
    <xf numFmtId="0" fontId="43" fillId="2" borderId="0" xfId="0" applyFont="1" applyFill="1" applyBorder="1" applyAlignment="1" applyProtection="1">
      <alignment horizontal="left" indent="2"/>
    </xf>
    <xf numFmtId="0" fontId="5" fillId="0" borderId="0" xfId="0" applyFont="1" applyFill="1" applyBorder="1" applyProtection="1"/>
    <xf numFmtId="0" fontId="28" fillId="4" borderId="24" xfId="0" applyFont="1" applyFill="1" applyBorder="1" applyProtection="1">
      <protection locked="0"/>
    </xf>
    <xf numFmtId="0" fontId="20" fillId="4" borderId="25" xfId="0" applyFont="1" applyFill="1" applyBorder="1" applyProtection="1">
      <protection locked="0"/>
    </xf>
    <xf numFmtId="0" fontId="20" fillId="4" borderId="26" xfId="0" applyFont="1" applyFill="1" applyBorder="1" applyProtection="1">
      <protection locked="0"/>
    </xf>
    <xf numFmtId="0" fontId="20" fillId="4" borderId="27" xfId="0" applyFont="1" applyFill="1" applyBorder="1" applyProtection="1">
      <protection locked="0"/>
    </xf>
    <xf numFmtId="0" fontId="22" fillId="4" borderId="0" xfId="0" applyFont="1" applyFill="1" applyBorder="1" applyProtection="1">
      <protection locked="0"/>
    </xf>
    <xf numFmtId="0" fontId="20" fillId="4" borderId="0" xfId="0" applyFont="1" applyFill="1" applyBorder="1" applyProtection="1">
      <protection locked="0"/>
    </xf>
    <xf numFmtId="0" fontId="20" fillId="4" borderId="0" xfId="0" applyFont="1" applyFill="1" applyBorder="1" applyAlignment="1" applyProtection="1">
      <alignment horizontal="center"/>
      <protection locked="0"/>
    </xf>
    <xf numFmtId="0" fontId="20" fillId="4" borderId="21" xfId="0" applyFont="1" applyFill="1" applyBorder="1" applyAlignment="1" applyProtection="1">
      <alignment horizontal="center"/>
      <protection locked="0"/>
    </xf>
    <xf numFmtId="0" fontId="20" fillId="4" borderId="23" xfId="0" applyFont="1" applyFill="1" applyBorder="1" applyProtection="1">
      <protection locked="0"/>
    </xf>
    <xf numFmtId="0" fontId="20" fillId="4" borderId="28" xfId="0" applyFont="1" applyFill="1" applyBorder="1" applyProtection="1">
      <protection locked="0"/>
    </xf>
    <xf numFmtId="0" fontId="20" fillId="4" borderId="29" xfId="0" applyFont="1" applyFill="1" applyBorder="1" applyProtection="1">
      <protection locked="0"/>
    </xf>
    <xf numFmtId="0" fontId="20" fillId="4" borderId="3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25" fillId="2" borderId="0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1" fontId="20" fillId="3" borderId="18" xfId="0" applyNumberFormat="1" applyFont="1" applyFill="1" applyBorder="1" applyAlignment="1" applyProtection="1">
      <protection locked="0"/>
    </xf>
    <xf numFmtId="0" fontId="41" fillId="2" borderId="2" xfId="0" applyFont="1" applyFill="1" applyBorder="1" applyProtection="1"/>
    <xf numFmtId="0" fontId="20" fillId="3" borderId="19" xfId="0" applyFont="1" applyFill="1" applyBorder="1" applyAlignment="1" applyProtection="1">
      <alignment horizontal="left"/>
      <protection locked="0"/>
    </xf>
    <xf numFmtId="0" fontId="20" fillId="3" borderId="18" xfId="0" applyFont="1" applyFill="1" applyBorder="1" applyAlignment="1" applyProtection="1">
      <alignment horizontal="left"/>
      <protection locked="0"/>
    </xf>
    <xf numFmtId="0" fontId="20" fillId="3" borderId="20" xfId="0" applyFont="1" applyFill="1" applyBorder="1" applyAlignment="1" applyProtection="1">
      <alignment horizontal="left"/>
      <protection locked="0"/>
    </xf>
    <xf numFmtId="164" fontId="0" fillId="0" borderId="0" xfId="0" applyNumberFormat="1" applyFont="1"/>
    <xf numFmtId="0" fontId="22" fillId="3" borderId="21" xfId="0" applyFont="1" applyFill="1" applyBorder="1" applyAlignment="1" applyProtection="1">
      <alignment horizontal="center" vertical="center" wrapText="1"/>
      <protection locked="0"/>
    </xf>
    <xf numFmtId="49" fontId="20" fillId="3" borderId="16" xfId="0" applyNumberFormat="1" applyFont="1" applyFill="1" applyBorder="1" applyAlignment="1" applyProtection="1">
      <alignment horizontal="left"/>
      <protection locked="0"/>
    </xf>
    <xf numFmtId="49" fontId="20" fillId="3" borderId="18" xfId="0" applyNumberFormat="1" applyFont="1" applyFill="1" applyBorder="1" applyAlignment="1" applyProtection="1">
      <alignment horizontal="left"/>
      <protection locked="0"/>
    </xf>
    <xf numFmtId="49" fontId="11" fillId="3" borderId="18" xfId="4" applyNumberFormat="1" applyFill="1" applyBorder="1" applyAlignment="1" applyProtection="1">
      <alignment horizontal="left"/>
      <protection locked="0"/>
    </xf>
    <xf numFmtId="0" fontId="20" fillId="3" borderId="19" xfId="0" applyFont="1" applyFill="1" applyBorder="1" applyAlignment="1" applyProtection="1">
      <alignment horizontal="left"/>
      <protection locked="0"/>
    </xf>
    <xf numFmtId="0" fontId="20" fillId="3" borderId="18" xfId="0" applyFont="1" applyFill="1" applyBorder="1" applyAlignment="1" applyProtection="1">
      <alignment horizontal="left"/>
      <protection locked="0"/>
    </xf>
    <xf numFmtId="0" fontId="20" fillId="3" borderId="20" xfId="0" applyFont="1" applyFill="1" applyBorder="1" applyAlignment="1" applyProtection="1">
      <alignment horizontal="left"/>
      <protection locked="0"/>
    </xf>
    <xf numFmtId="0" fontId="20" fillId="4" borderId="32" xfId="0" applyFont="1" applyFill="1" applyBorder="1" applyAlignment="1" applyProtection="1">
      <alignment horizontal="center" wrapText="1"/>
      <protection locked="0"/>
    </xf>
    <xf numFmtId="0" fontId="20" fillId="4" borderId="33" xfId="0" applyFont="1" applyFill="1" applyBorder="1" applyAlignment="1" applyProtection="1">
      <alignment horizontal="center" wrapText="1"/>
      <protection locked="0"/>
    </xf>
    <xf numFmtId="0" fontId="20" fillId="4" borderId="29" xfId="0" applyFont="1" applyFill="1" applyBorder="1" applyAlignment="1" applyProtection="1">
      <alignment horizont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</xf>
    <xf numFmtId="0" fontId="41" fillId="2" borderId="11" xfId="0" applyFont="1" applyFill="1" applyBorder="1" applyAlignment="1" applyProtection="1">
      <alignment horizontal="center" vertical="center" wrapText="1"/>
    </xf>
    <xf numFmtId="0" fontId="41" fillId="2" borderId="12" xfId="0" applyFont="1" applyFill="1" applyBorder="1" applyAlignment="1" applyProtection="1">
      <alignment horizontal="center" vertical="center" wrapText="1"/>
    </xf>
    <xf numFmtId="0" fontId="22" fillId="2" borderId="19" xfId="0" applyFont="1" applyFill="1" applyBorder="1" applyAlignment="1" applyProtection="1">
      <alignment horizontal="center" vertical="center" wrapText="1"/>
    </xf>
    <xf numFmtId="0" fontId="22" fillId="2" borderId="18" xfId="0" applyFont="1" applyFill="1" applyBorder="1" applyAlignment="1" applyProtection="1">
      <alignment horizontal="center" vertical="center" wrapText="1"/>
    </xf>
    <xf numFmtId="0" fontId="22" fillId="2" borderId="20" xfId="0" applyFont="1" applyFill="1" applyBorder="1" applyAlignment="1" applyProtection="1">
      <alignment horizontal="center" vertical="center" wrapText="1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70555</xdr:colOff>
      <xdr:row>0</xdr:row>
      <xdr:rowOff>0</xdr:rowOff>
    </xdr:from>
    <xdr:to>
      <xdr:col>16</xdr:col>
      <xdr:colOff>517408</xdr:colOff>
      <xdr:row>3</xdr:row>
      <xdr:rowOff>179329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7222" y="0"/>
          <a:ext cx="2610556" cy="97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H189"/>
  <sheetViews>
    <sheetView tabSelected="1" zoomScale="81" zoomScaleNormal="81" workbookViewId="0">
      <selection activeCell="G175" sqref="G175"/>
    </sheetView>
  </sheetViews>
  <sheetFormatPr defaultRowHeight="14.4" x14ac:dyDescent="0.3"/>
  <cols>
    <col min="1" max="1" width="9" customWidth="1"/>
    <col min="2" max="2" width="1.69921875" customWidth="1"/>
    <col min="3" max="3" width="4.3984375" customWidth="1"/>
    <col min="4" max="5" width="10.3984375" customWidth="1"/>
    <col min="6" max="6" width="16.69921875" customWidth="1"/>
    <col min="7" max="7" width="28.09765625" customWidth="1"/>
    <col min="8" max="8" width="12" customWidth="1"/>
    <col min="9" max="9" width="19.3984375" customWidth="1"/>
    <col min="10" max="10" width="25.09765625" customWidth="1"/>
    <col min="11" max="11" width="21.09765625" customWidth="1"/>
    <col min="12" max="12" width="20.09765625" customWidth="1"/>
    <col min="13" max="13" width="14.09765625" customWidth="1"/>
    <col min="14" max="14" width="10.296875" customWidth="1"/>
    <col min="15" max="15" width="16.3984375" customWidth="1"/>
    <col min="16" max="16" width="16" customWidth="1"/>
    <col min="17" max="17" width="18.296875" customWidth="1"/>
    <col min="18" max="18" width="3" customWidth="1"/>
    <col min="19" max="19" width="6" style="22" customWidth="1"/>
    <col min="20" max="20" width="12.59765625" style="22" customWidth="1"/>
    <col min="21" max="21" width="19.59765625" style="22" bestFit="1" customWidth="1"/>
    <col min="22" max="22" width="7" style="22" bestFit="1" customWidth="1"/>
    <col min="23" max="23" width="6.3984375" style="247" hidden="1" customWidth="1"/>
    <col min="24" max="24" width="7.296875" style="247" hidden="1" customWidth="1"/>
    <col min="25" max="25" width="17.59765625" style="248" hidden="1" customWidth="1"/>
    <col min="26" max="26" width="13" style="247" hidden="1" customWidth="1"/>
    <col min="27" max="27" width="10.59765625" style="22" bestFit="1" customWidth="1"/>
    <col min="28" max="28" width="11.3984375" style="22" customWidth="1"/>
    <col min="29" max="29" width="10.59765625" bestFit="1" customWidth="1"/>
    <col min="30" max="30" width="9.59765625" bestFit="1" customWidth="1"/>
    <col min="32" max="32" width="9.59765625" bestFit="1" customWidth="1"/>
    <col min="34" max="34" width="10.59765625" bestFit="1" customWidth="1"/>
  </cols>
  <sheetData>
    <row r="1" spans="1:27" ht="20.5" x14ac:dyDescent="0.4">
      <c r="A1" s="91" t="s">
        <v>43</v>
      </c>
      <c r="B1" s="91"/>
      <c r="C1" s="293" t="s">
        <v>62</v>
      </c>
      <c r="D1" s="293"/>
      <c r="E1" s="293"/>
      <c r="F1" s="293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3"/>
      <c r="S1" s="172" t="s">
        <v>41</v>
      </c>
      <c r="V1" s="297"/>
      <c r="W1" s="201"/>
      <c r="X1" s="201"/>
      <c r="Y1" s="202"/>
      <c r="Z1" s="201"/>
    </row>
    <row r="2" spans="1:27" s="2" customFormat="1" ht="21.05" x14ac:dyDescent="0.45">
      <c r="A2" s="6"/>
      <c r="B2" s="61"/>
      <c r="C2" s="86" t="s">
        <v>63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94"/>
      <c r="W2" s="203"/>
      <c r="X2" s="203"/>
      <c r="Y2" s="203"/>
      <c r="Z2" s="203"/>
    </row>
    <row r="3" spans="1:27" s="2" customFormat="1" ht="21.05" x14ac:dyDescent="0.45">
      <c r="A3" s="6"/>
      <c r="B3" s="61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7"/>
      <c r="S3" s="94"/>
      <c r="W3" s="203"/>
      <c r="X3" s="203"/>
      <c r="Y3" s="203"/>
      <c r="Z3" s="203"/>
    </row>
    <row r="4" spans="1:27" s="22" customFormat="1" x14ac:dyDescent="0.3">
      <c r="A4" s="62"/>
      <c r="B4" s="62"/>
      <c r="C4" s="2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25"/>
      <c r="R4" s="45"/>
      <c r="S4" s="87"/>
      <c r="W4" s="204"/>
      <c r="X4" s="204"/>
      <c r="Y4" s="205"/>
      <c r="Z4" s="204"/>
    </row>
    <row r="5" spans="1:27" x14ac:dyDescent="0.3">
      <c r="A5" s="62"/>
      <c r="B5" s="62"/>
      <c r="C5" s="46"/>
      <c r="D5" s="96"/>
      <c r="E5" s="96"/>
      <c r="F5" s="96"/>
      <c r="G5" s="96"/>
      <c r="H5" s="96"/>
      <c r="I5" s="11"/>
      <c r="J5" s="11"/>
      <c r="K5" s="11"/>
      <c r="L5" s="11"/>
      <c r="M5" s="11"/>
      <c r="N5" s="11"/>
      <c r="O5" s="11"/>
      <c r="P5" s="11"/>
      <c r="Q5" s="12"/>
      <c r="R5" s="10"/>
      <c r="S5" s="50"/>
      <c r="W5" s="206"/>
      <c r="X5" s="206"/>
      <c r="Y5" s="207"/>
      <c r="Z5" s="206"/>
    </row>
    <row r="6" spans="1:27" ht="15.55" x14ac:dyDescent="0.3">
      <c r="A6" s="62"/>
      <c r="B6" s="62"/>
      <c r="C6" s="33"/>
      <c r="D6" s="100" t="s">
        <v>35</v>
      </c>
      <c r="E6" s="25"/>
      <c r="F6" s="25"/>
      <c r="G6" s="25"/>
      <c r="H6" s="25"/>
      <c r="I6" s="25"/>
      <c r="J6" s="25"/>
      <c r="K6" s="25"/>
      <c r="L6" s="9"/>
      <c r="M6" s="9"/>
      <c r="N6" s="9"/>
      <c r="O6" s="9"/>
      <c r="P6" s="9"/>
      <c r="Q6" s="13"/>
      <c r="R6" s="10"/>
      <c r="S6" s="50"/>
      <c r="W6" s="201"/>
      <c r="X6" s="208"/>
      <c r="Y6" s="209"/>
      <c r="Z6" s="208"/>
      <c r="AA6" s="24"/>
    </row>
    <row r="7" spans="1:27" ht="15.55" x14ac:dyDescent="0.3">
      <c r="A7" s="62"/>
      <c r="B7" s="62"/>
      <c r="C7" s="33"/>
      <c r="D7" s="99" t="s">
        <v>33</v>
      </c>
      <c r="E7" s="80"/>
      <c r="F7" s="80"/>
      <c r="G7" s="85"/>
      <c r="H7" s="85"/>
      <c r="I7" s="299"/>
      <c r="J7" s="299"/>
      <c r="K7" s="30"/>
      <c r="L7" s="14"/>
      <c r="M7" s="14"/>
      <c r="N7" s="9"/>
      <c r="O7" s="21"/>
      <c r="P7" s="21"/>
      <c r="Q7" s="18"/>
      <c r="R7" s="10"/>
      <c r="S7" s="50"/>
      <c r="W7" s="210"/>
      <c r="X7" s="211"/>
      <c r="Y7" s="212"/>
      <c r="Z7" s="208"/>
      <c r="AA7" s="276"/>
    </row>
    <row r="8" spans="1:27" ht="15.55" x14ac:dyDescent="0.3">
      <c r="A8" s="62"/>
      <c r="B8" s="62"/>
      <c r="C8" s="33"/>
      <c r="D8" s="99" t="s">
        <v>0</v>
      </c>
      <c r="E8" s="80"/>
      <c r="F8" s="80"/>
      <c r="G8" s="85"/>
      <c r="H8" s="85"/>
      <c r="I8" s="299"/>
      <c r="J8" s="299"/>
      <c r="K8" s="30"/>
      <c r="L8" s="14"/>
      <c r="M8" s="14"/>
      <c r="N8" s="21"/>
      <c r="O8" s="9"/>
      <c r="P8" s="9"/>
      <c r="Q8" s="13"/>
      <c r="R8" s="10"/>
      <c r="S8" s="50"/>
      <c r="W8" s="210"/>
      <c r="X8" s="211"/>
      <c r="Y8" s="212"/>
      <c r="Z8" s="208"/>
      <c r="AA8" s="24"/>
    </row>
    <row r="9" spans="1:27" ht="15.55" x14ac:dyDescent="0.3">
      <c r="A9" s="62"/>
      <c r="B9" s="62"/>
      <c r="C9" s="33"/>
      <c r="D9" s="99" t="s">
        <v>29</v>
      </c>
      <c r="E9" s="80"/>
      <c r="F9" s="85"/>
      <c r="G9" s="85"/>
      <c r="H9" s="85"/>
      <c r="I9" s="299"/>
      <c r="J9" s="299"/>
      <c r="K9" s="170"/>
      <c r="L9" s="14"/>
      <c r="M9" s="14"/>
      <c r="N9" s="21"/>
      <c r="O9" s="9"/>
      <c r="P9" s="9"/>
      <c r="Q9" s="13"/>
      <c r="R9" s="10"/>
      <c r="S9" s="50"/>
      <c r="W9" s="210"/>
      <c r="X9" s="211"/>
      <c r="Y9" s="212"/>
      <c r="Z9" s="208"/>
    </row>
    <row r="10" spans="1:27" ht="15.55" x14ac:dyDescent="0.3">
      <c r="A10" s="62"/>
      <c r="B10" s="62"/>
      <c r="C10" s="33"/>
      <c r="D10" s="99" t="s">
        <v>14</v>
      </c>
      <c r="E10" s="80"/>
      <c r="F10" s="80"/>
      <c r="G10" s="85"/>
      <c r="H10" s="85"/>
      <c r="I10" s="299"/>
      <c r="J10" s="299"/>
      <c r="K10" s="30"/>
      <c r="L10" s="14"/>
      <c r="M10" s="14"/>
      <c r="N10" s="9"/>
      <c r="O10" s="9"/>
      <c r="P10" s="9"/>
      <c r="Q10" s="13"/>
      <c r="R10" s="10"/>
      <c r="S10" s="50"/>
      <c r="W10" s="210"/>
      <c r="X10" s="211"/>
      <c r="Y10" s="212"/>
      <c r="Z10" s="208"/>
    </row>
    <row r="11" spans="1:27" ht="15.55" x14ac:dyDescent="0.3">
      <c r="A11" s="62"/>
      <c r="B11" s="62"/>
      <c r="C11" s="33"/>
      <c r="D11" s="135" t="s">
        <v>34</v>
      </c>
      <c r="E11" s="30"/>
      <c r="F11" s="30"/>
      <c r="G11" s="84"/>
      <c r="H11" s="84"/>
      <c r="I11" s="299"/>
      <c r="J11" s="299"/>
      <c r="K11" s="30"/>
      <c r="L11" s="14"/>
      <c r="M11" s="14"/>
      <c r="N11" s="9"/>
      <c r="O11" s="9"/>
      <c r="P11" s="9"/>
      <c r="Q11" s="13"/>
      <c r="R11" s="10"/>
      <c r="S11" s="50"/>
      <c r="W11" s="213"/>
      <c r="X11" s="211"/>
      <c r="Y11" s="212"/>
      <c r="Z11" s="208"/>
    </row>
    <row r="12" spans="1:27" ht="15.55" x14ac:dyDescent="0.3">
      <c r="A12" s="62"/>
      <c r="B12" s="62"/>
      <c r="C12" s="33"/>
      <c r="D12" s="81"/>
      <c r="E12" s="81"/>
      <c r="F12" s="81"/>
      <c r="G12" s="81"/>
      <c r="H12" s="81"/>
      <c r="I12" s="299"/>
      <c r="J12" s="299"/>
      <c r="K12" s="30"/>
      <c r="L12" s="14"/>
      <c r="M12" s="14"/>
      <c r="N12" s="9"/>
      <c r="O12" s="70"/>
      <c r="P12" s="70"/>
      <c r="Q12" s="13"/>
      <c r="R12" s="10"/>
      <c r="S12" s="50"/>
      <c r="W12" s="214"/>
      <c r="X12" s="211"/>
      <c r="Y12" s="212"/>
      <c r="Z12" s="208"/>
    </row>
    <row r="13" spans="1:27" ht="15.55" x14ac:dyDescent="0.3">
      <c r="A13" s="62"/>
      <c r="B13" s="62"/>
      <c r="C13" s="33"/>
      <c r="D13" s="81"/>
      <c r="E13" s="81"/>
      <c r="F13" s="81"/>
      <c r="G13" s="81"/>
      <c r="H13" s="81"/>
      <c r="I13" s="299"/>
      <c r="J13" s="299"/>
      <c r="K13" s="30"/>
      <c r="L13" s="14"/>
      <c r="M13" s="14"/>
      <c r="N13" s="9"/>
      <c r="O13" s="9"/>
      <c r="P13" s="9"/>
      <c r="Q13" s="13"/>
      <c r="R13" s="10"/>
      <c r="S13" s="50"/>
      <c r="W13" s="214"/>
      <c r="X13" s="211"/>
      <c r="Y13" s="212"/>
      <c r="Z13" s="208"/>
    </row>
    <row r="14" spans="1:27" x14ac:dyDescent="0.3">
      <c r="A14" s="62"/>
      <c r="B14" s="62"/>
      <c r="C14" s="37"/>
      <c r="D14" s="27"/>
      <c r="E14" s="27"/>
      <c r="F14" s="27"/>
      <c r="G14" s="27"/>
      <c r="H14" s="27"/>
      <c r="I14" s="28"/>
      <c r="J14" s="29"/>
      <c r="K14" s="29"/>
      <c r="L14" s="15"/>
      <c r="M14" s="15"/>
      <c r="N14" s="15"/>
      <c r="O14" s="15"/>
      <c r="P14" s="15"/>
      <c r="Q14" s="16"/>
      <c r="R14" s="10"/>
      <c r="S14" s="50"/>
      <c r="W14" s="214"/>
      <c r="X14" s="208"/>
      <c r="Y14" s="209"/>
      <c r="Z14" s="208"/>
    </row>
    <row r="15" spans="1:27" x14ac:dyDescent="0.3">
      <c r="A15" s="62"/>
      <c r="B15" s="62"/>
      <c r="C15" s="25"/>
      <c r="D15" s="81"/>
      <c r="E15" s="81"/>
      <c r="F15" s="81"/>
      <c r="G15" s="81"/>
      <c r="H15" s="81"/>
      <c r="I15" s="30"/>
      <c r="J15" s="25"/>
      <c r="K15" s="25"/>
      <c r="L15" s="9"/>
      <c r="M15" s="9"/>
      <c r="N15" s="9"/>
      <c r="O15" s="9"/>
      <c r="P15" s="9"/>
      <c r="Q15" s="9"/>
      <c r="R15" s="10"/>
      <c r="S15" s="50"/>
      <c r="W15" s="214"/>
      <c r="X15" s="208"/>
      <c r="Y15" s="209"/>
      <c r="Z15" s="208"/>
    </row>
    <row r="16" spans="1:27" x14ac:dyDescent="0.3">
      <c r="A16" s="62"/>
      <c r="B16" s="62"/>
      <c r="C16" s="46"/>
      <c r="D16" s="82"/>
      <c r="E16" s="82"/>
      <c r="F16" s="82"/>
      <c r="G16" s="82"/>
      <c r="H16" s="82"/>
      <c r="I16" s="31"/>
      <c r="J16" s="32"/>
      <c r="K16" s="32"/>
      <c r="L16" s="17"/>
      <c r="M16" s="17"/>
      <c r="N16" s="17"/>
      <c r="O16" s="17"/>
      <c r="P16" s="17"/>
      <c r="Q16" s="12"/>
      <c r="R16" s="10"/>
      <c r="S16" s="50"/>
      <c r="W16" s="214"/>
      <c r="X16" s="208"/>
      <c r="Y16" s="209"/>
      <c r="Z16" s="208"/>
    </row>
    <row r="17" spans="1:28" ht="15.55" x14ac:dyDescent="0.3">
      <c r="A17" s="62"/>
      <c r="B17" s="62"/>
      <c r="C17" s="33"/>
      <c r="D17" s="100" t="s">
        <v>8</v>
      </c>
      <c r="E17" s="81"/>
      <c r="F17" s="81"/>
      <c r="G17" s="81"/>
      <c r="H17" s="81"/>
      <c r="I17" s="30"/>
      <c r="J17" s="25"/>
      <c r="K17" s="25"/>
      <c r="L17" s="9"/>
      <c r="M17" s="9"/>
      <c r="N17" s="9"/>
      <c r="O17" s="9"/>
      <c r="P17" s="9"/>
      <c r="Q17" s="13"/>
      <c r="R17" s="10"/>
      <c r="S17" s="50"/>
      <c r="W17" s="214"/>
      <c r="X17" s="208"/>
      <c r="Y17" s="209"/>
      <c r="Z17" s="208"/>
    </row>
    <row r="18" spans="1:28" ht="15.55" x14ac:dyDescent="0.3">
      <c r="A18" s="62"/>
      <c r="B18" s="62"/>
      <c r="C18" s="33"/>
      <c r="D18" s="135" t="s">
        <v>3</v>
      </c>
      <c r="E18" s="80"/>
      <c r="F18" s="80"/>
      <c r="G18" s="85"/>
      <c r="H18" s="85"/>
      <c r="I18" s="299"/>
      <c r="J18" s="299"/>
      <c r="K18" s="30"/>
      <c r="L18" s="14"/>
      <c r="M18" s="14"/>
      <c r="N18" s="14"/>
      <c r="O18" s="9"/>
      <c r="P18" s="9"/>
      <c r="Q18" s="13"/>
      <c r="R18" s="10"/>
      <c r="S18" s="50"/>
      <c r="W18" s="210"/>
      <c r="X18" s="211"/>
      <c r="Y18" s="212"/>
      <c r="Z18" s="215"/>
    </row>
    <row r="19" spans="1:28" ht="15.55" x14ac:dyDescent="0.3">
      <c r="A19" s="62"/>
      <c r="B19" s="62"/>
      <c r="C19" s="33"/>
      <c r="D19" s="135" t="s">
        <v>4</v>
      </c>
      <c r="E19" s="80"/>
      <c r="F19" s="80"/>
      <c r="G19" s="85"/>
      <c r="H19" s="85"/>
      <c r="I19" s="300"/>
      <c r="J19" s="300"/>
      <c r="K19" s="30"/>
      <c r="L19" s="14"/>
      <c r="M19" s="14"/>
      <c r="N19" s="9"/>
      <c r="O19" s="9"/>
      <c r="P19" s="9"/>
      <c r="Q19" s="13"/>
      <c r="R19" s="10"/>
      <c r="S19" s="50"/>
      <c r="W19" s="210"/>
      <c r="X19" s="211"/>
      <c r="Y19" s="212"/>
      <c r="Z19" s="208"/>
    </row>
    <row r="20" spans="1:28" ht="15.55" x14ac:dyDescent="0.3">
      <c r="A20" s="62"/>
      <c r="B20" s="62"/>
      <c r="C20" s="33"/>
      <c r="D20" s="135" t="s">
        <v>1</v>
      </c>
      <c r="E20" s="80"/>
      <c r="F20" s="80"/>
      <c r="G20" s="85"/>
      <c r="H20" s="85"/>
      <c r="I20" s="301"/>
      <c r="J20" s="300"/>
      <c r="K20" s="171"/>
      <c r="L20" s="14"/>
      <c r="M20" s="14"/>
      <c r="N20" s="9"/>
      <c r="O20" s="9"/>
      <c r="P20" s="9"/>
      <c r="Q20" s="13"/>
      <c r="R20" s="10"/>
      <c r="S20" s="50"/>
      <c r="W20" s="210"/>
      <c r="X20" s="211"/>
      <c r="Y20" s="212"/>
      <c r="Z20" s="208"/>
    </row>
    <row r="21" spans="1:28" x14ac:dyDescent="0.3">
      <c r="A21" s="62"/>
      <c r="B21" s="62"/>
      <c r="C21" s="37"/>
      <c r="D21" s="29"/>
      <c r="E21" s="29"/>
      <c r="F21" s="29"/>
      <c r="G21" s="29"/>
      <c r="H21" s="29"/>
      <c r="I21" s="29"/>
      <c r="J21" s="29"/>
      <c r="K21" s="29"/>
      <c r="L21" s="15"/>
      <c r="M21" s="15"/>
      <c r="N21" s="15"/>
      <c r="O21" s="15"/>
      <c r="P21" s="15"/>
      <c r="Q21" s="16"/>
      <c r="R21" s="10"/>
      <c r="S21" s="50"/>
      <c r="W21" s="201"/>
      <c r="X21" s="208"/>
      <c r="Y21" s="209"/>
      <c r="Z21" s="208"/>
    </row>
    <row r="22" spans="1:28" x14ac:dyDescent="0.3">
      <c r="A22" s="62"/>
      <c r="B22" s="62"/>
      <c r="C22" s="25"/>
      <c r="D22" s="25"/>
      <c r="E22" s="25"/>
      <c r="F22" s="25"/>
      <c r="G22" s="25"/>
      <c r="H22" s="25"/>
      <c r="I22" s="9"/>
      <c r="J22" s="9"/>
      <c r="K22" s="9"/>
      <c r="L22" s="9"/>
      <c r="M22" s="9"/>
      <c r="N22" s="9"/>
      <c r="O22" s="9"/>
      <c r="P22" s="9"/>
      <c r="Q22" s="9"/>
      <c r="R22" s="10"/>
      <c r="S22" s="50"/>
      <c r="W22" s="208"/>
      <c r="X22" s="208"/>
      <c r="Y22" s="209"/>
      <c r="Z22" s="208"/>
    </row>
    <row r="23" spans="1:28" x14ac:dyDescent="0.3">
      <c r="A23" s="62"/>
      <c r="B23" s="62"/>
      <c r="C23" s="46"/>
      <c r="D23" s="32"/>
      <c r="E23" s="32"/>
      <c r="F23" s="32"/>
      <c r="G23" s="32"/>
      <c r="H23" s="32"/>
      <c r="I23" s="17"/>
      <c r="J23" s="17"/>
      <c r="K23" s="17"/>
      <c r="L23" s="17"/>
      <c r="M23" s="174"/>
      <c r="N23" s="174"/>
      <c r="O23" s="174"/>
      <c r="P23" s="174"/>
      <c r="Q23" s="175"/>
      <c r="R23" s="10"/>
      <c r="S23" s="50"/>
      <c r="W23" s="208"/>
      <c r="X23" s="208"/>
      <c r="Y23" s="209"/>
      <c r="Z23" s="208"/>
    </row>
    <row r="24" spans="1:28" ht="15.55" x14ac:dyDescent="0.3">
      <c r="A24" s="62"/>
      <c r="B24" s="62"/>
      <c r="C24" s="33"/>
      <c r="D24" s="100" t="s">
        <v>36</v>
      </c>
      <c r="E24" s="102"/>
      <c r="F24" s="102"/>
      <c r="G24" s="102"/>
      <c r="H24" s="102"/>
      <c r="I24" s="102"/>
      <c r="J24" s="102"/>
      <c r="K24" s="166"/>
      <c r="L24" s="196"/>
      <c r="M24" s="180"/>
      <c r="N24" s="176"/>
      <c r="O24" s="176"/>
      <c r="P24" s="176"/>
      <c r="Q24" s="34"/>
      <c r="R24" s="10"/>
      <c r="S24" s="50"/>
      <c r="W24" s="216"/>
      <c r="X24" s="201"/>
      <c r="Y24" s="217"/>
      <c r="Z24" s="216"/>
    </row>
    <row r="25" spans="1:28" ht="15.55" x14ac:dyDescent="0.3">
      <c r="A25" s="62"/>
      <c r="B25" s="62"/>
      <c r="C25" s="33"/>
      <c r="D25" s="173" t="s">
        <v>64</v>
      </c>
      <c r="E25" s="106"/>
      <c r="F25" s="106"/>
      <c r="G25" s="106"/>
      <c r="H25" s="106"/>
      <c r="I25" s="106"/>
      <c r="J25" s="105"/>
      <c r="K25" s="166"/>
      <c r="L25" s="197"/>
      <c r="M25" s="181"/>
      <c r="N25" s="176"/>
      <c r="O25" s="176"/>
      <c r="P25" s="182"/>
      <c r="Q25" s="35"/>
      <c r="R25" s="10"/>
      <c r="S25" s="50"/>
      <c r="W25" s="200"/>
      <c r="X25" s="201"/>
      <c r="Y25" s="217"/>
      <c r="Z25" s="216"/>
    </row>
    <row r="26" spans="1:28" ht="15.55" x14ac:dyDescent="0.3">
      <c r="A26" s="62"/>
      <c r="B26" s="62"/>
      <c r="C26" s="33"/>
      <c r="D26" s="173" t="s">
        <v>44</v>
      </c>
      <c r="E26" s="106"/>
      <c r="F26" s="106"/>
      <c r="G26" s="106"/>
      <c r="H26" s="106"/>
      <c r="I26" s="106"/>
      <c r="J26" s="105"/>
      <c r="K26" s="197"/>
      <c r="L26" s="198"/>
      <c r="M26" s="181"/>
      <c r="N26" s="176"/>
      <c r="O26" s="176"/>
      <c r="P26" s="182"/>
      <c r="Q26" s="34"/>
      <c r="R26" s="10"/>
      <c r="S26" s="50"/>
      <c r="W26" s="200"/>
      <c r="X26" s="201"/>
      <c r="Y26" s="217"/>
      <c r="Z26" s="216"/>
    </row>
    <row r="27" spans="1:28" ht="15.55" x14ac:dyDescent="0.3">
      <c r="A27" s="62"/>
      <c r="B27" s="62"/>
      <c r="C27" s="33"/>
      <c r="D27" s="173" t="s">
        <v>49</v>
      </c>
      <c r="E27" s="103"/>
      <c r="F27" s="103"/>
      <c r="G27" s="103"/>
      <c r="H27" s="103"/>
      <c r="I27" s="103"/>
      <c r="J27" s="104"/>
      <c r="K27" s="197"/>
      <c r="L27" s="197"/>
      <c r="M27" s="181"/>
      <c r="N27" s="176"/>
      <c r="O27" s="176"/>
      <c r="P27" s="182"/>
      <c r="Q27" s="34"/>
      <c r="R27" s="10"/>
      <c r="S27" s="50"/>
      <c r="W27" s="200"/>
      <c r="X27" s="201"/>
      <c r="Y27" s="217"/>
      <c r="Z27" s="216"/>
    </row>
    <row r="28" spans="1:28" ht="15.55" x14ac:dyDescent="0.3">
      <c r="A28" s="62"/>
      <c r="B28" s="62"/>
      <c r="C28" s="33"/>
      <c r="D28" s="173" t="s">
        <v>50</v>
      </c>
      <c r="E28" s="103"/>
      <c r="F28" s="103"/>
      <c r="G28" s="103"/>
      <c r="H28" s="103"/>
      <c r="I28" s="103"/>
      <c r="J28" s="104"/>
      <c r="K28" s="36"/>
      <c r="L28" s="36"/>
      <c r="M28" s="181"/>
      <c r="N28" s="176"/>
      <c r="O28" s="176"/>
      <c r="P28" s="182"/>
      <c r="Q28" s="34"/>
      <c r="R28" s="10"/>
      <c r="S28" s="50"/>
      <c r="W28" s="200"/>
      <c r="X28" s="201"/>
      <c r="Y28" s="217"/>
      <c r="Z28" s="216"/>
    </row>
    <row r="29" spans="1:28" x14ac:dyDescent="0.3">
      <c r="A29" s="62"/>
      <c r="B29" s="62"/>
      <c r="C29" s="37"/>
      <c r="D29" s="38"/>
      <c r="E29" s="38"/>
      <c r="F29" s="38"/>
      <c r="G29" s="38"/>
      <c r="H29" s="38"/>
      <c r="I29" s="39"/>
      <c r="J29" s="40"/>
      <c r="K29" s="40"/>
      <c r="L29" s="29"/>
      <c r="M29" s="177"/>
      <c r="N29" s="177"/>
      <c r="O29" s="177"/>
      <c r="P29" s="177"/>
      <c r="Q29" s="178"/>
      <c r="R29" s="10"/>
      <c r="S29" s="50"/>
      <c r="W29" s="218"/>
      <c r="X29" s="201"/>
      <c r="Y29" s="202"/>
      <c r="Z29" s="201"/>
    </row>
    <row r="30" spans="1:28" x14ac:dyDescent="0.3">
      <c r="A30" s="62"/>
      <c r="B30" s="62"/>
      <c r="C30" s="25"/>
      <c r="D30" s="79"/>
      <c r="E30" s="79"/>
      <c r="F30" s="79"/>
      <c r="G30" s="79"/>
      <c r="H30" s="79"/>
      <c r="I30" s="36"/>
      <c r="J30" s="80"/>
      <c r="K30" s="80"/>
      <c r="L30" s="25"/>
      <c r="M30" s="179"/>
      <c r="N30" s="179"/>
      <c r="O30" s="179"/>
      <c r="P30" s="179"/>
      <c r="Q30" s="179"/>
      <c r="R30" s="10"/>
      <c r="S30" s="50"/>
      <c r="W30" s="218"/>
      <c r="X30" s="201"/>
      <c r="Y30" s="202"/>
      <c r="Z30" s="201"/>
    </row>
    <row r="31" spans="1:28" s="272" customFormat="1" x14ac:dyDescent="0.3">
      <c r="A31" s="62"/>
      <c r="B31" s="62"/>
      <c r="C31" s="46"/>
      <c r="D31" s="82"/>
      <c r="E31" s="82"/>
      <c r="F31" s="82"/>
      <c r="G31" s="82"/>
      <c r="H31" s="82"/>
      <c r="I31" s="31"/>
      <c r="J31" s="32"/>
      <c r="K31" s="32"/>
      <c r="L31" s="17"/>
      <c r="M31" s="17"/>
      <c r="N31" s="17"/>
      <c r="O31" s="17"/>
      <c r="P31" s="17"/>
      <c r="Q31" s="12"/>
      <c r="R31" s="10"/>
      <c r="S31" s="50"/>
      <c r="T31" s="22"/>
      <c r="U31" s="22"/>
      <c r="V31" s="22"/>
      <c r="W31" s="218"/>
      <c r="X31" s="201"/>
      <c r="Y31" s="202"/>
      <c r="Z31" s="201"/>
      <c r="AA31" s="22"/>
      <c r="AB31" s="22"/>
    </row>
    <row r="32" spans="1:28" s="272" customFormat="1" ht="15.55" x14ac:dyDescent="0.3">
      <c r="A32" s="62"/>
      <c r="B32" s="62"/>
      <c r="C32" s="33"/>
      <c r="D32" s="100" t="s">
        <v>52</v>
      </c>
      <c r="E32" s="81"/>
      <c r="F32" s="81"/>
      <c r="G32" s="81"/>
      <c r="H32" s="81"/>
      <c r="I32" s="30"/>
      <c r="J32" s="25"/>
      <c r="K32" s="25"/>
      <c r="L32" s="9"/>
      <c r="M32" s="9"/>
      <c r="N32" s="9"/>
      <c r="O32" s="9"/>
      <c r="P32" s="9"/>
      <c r="Q32" s="13"/>
      <c r="R32" s="10"/>
      <c r="S32" s="50"/>
      <c r="T32" s="22"/>
      <c r="U32" s="22"/>
      <c r="V32" s="22"/>
      <c r="W32" s="218"/>
      <c r="X32" s="201"/>
      <c r="Y32" s="202"/>
      <c r="Z32" s="201"/>
      <c r="AA32" s="22"/>
      <c r="AB32" s="22"/>
    </row>
    <row r="33" spans="1:34" s="272" customFormat="1" ht="15.55" x14ac:dyDescent="0.3">
      <c r="A33" s="62"/>
      <c r="B33" s="62"/>
      <c r="C33" s="33"/>
      <c r="D33" s="173" t="s">
        <v>53</v>
      </c>
      <c r="E33" s="80"/>
      <c r="F33" s="80"/>
      <c r="G33" s="85"/>
      <c r="H33" s="85"/>
      <c r="I33" s="260"/>
      <c r="J33" s="292"/>
      <c r="K33" s="173"/>
      <c r="L33" s="14"/>
      <c r="M33" s="14"/>
      <c r="N33" s="14"/>
      <c r="O33" s="9"/>
      <c r="P33" s="9"/>
      <c r="Q33" s="13"/>
      <c r="R33" s="10"/>
      <c r="S33" s="50"/>
      <c r="T33" s="22"/>
      <c r="U33" s="22"/>
      <c r="V33" s="22"/>
      <c r="W33" s="218"/>
      <c r="X33" s="201"/>
      <c r="Y33" s="202"/>
      <c r="Z33" s="201"/>
      <c r="AA33" s="22"/>
      <c r="AB33" s="22"/>
    </row>
    <row r="34" spans="1:34" s="272" customFormat="1" ht="15.55" x14ac:dyDescent="0.3">
      <c r="A34" s="62"/>
      <c r="B34" s="62"/>
      <c r="C34" s="33"/>
      <c r="D34" s="173" t="s">
        <v>56</v>
      </c>
      <c r="E34" s="80"/>
      <c r="F34" s="80"/>
      <c r="G34" s="85"/>
      <c r="H34" s="85"/>
      <c r="I34" s="260"/>
      <c r="J34" s="292"/>
      <c r="K34" s="173"/>
      <c r="L34" s="14"/>
      <c r="M34" s="14"/>
      <c r="N34" s="9"/>
      <c r="O34" s="9"/>
      <c r="P34" s="9"/>
      <c r="Q34" s="13"/>
      <c r="R34" s="10"/>
      <c r="S34" s="50"/>
      <c r="T34" s="22"/>
      <c r="U34" s="22"/>
      <c r="V34" s="22"/>
      <c r="W34" s="218"/>
      <c r="X34" s="201"/>
      <c r="Y34" s="202"/>
      <c r="Z34" s="201"/>
      <c r="AA34" s="22"/>
      <c r="AB34" s="22"/>
    </row>
    <row r="35" spans="1:34" s="272" customFormat="1" ht="15.55" x14ac:dyDescent="0.3">
      <c r="A35" s="62"/>
      <c r="B35" s="62"/>
      <c r="C35" s="33"/>
      <c r="D35" s="173" t="s">
        <v>54</v>
      </c>
      <c r="E35" s="80"/>
      <c r="F35" s="80"/>
      <c r="G35" s="85"/>
      <c r="H35" s="85"/>
      <c r="I35" s="273"/>
      <c r="J35" s="292"/>
      <c r="K35" s="173"/>
      <c r="L35" s="14"/>
      <c r="M35" s="14"/>
      <c r="N35" s="9"/>
      <c r="O35" s="9"/>
      <c r="P35" s="9"/>
      <c r="Q35" s="13"/>
      <c r="R35" s="10"/>
      <c r="S35" s="50"/>
      <c r="T35" s="22"/>
      <c r="U35" s="22"/>
      <c r="V35" s="22"/>
      <c r="W35" s="218"/>
      <c r="X35" s="201"/>
      <c r="Y35" s="202"/>
      <c r="Z35" s="201"/>
      <c r="AA35" s="22"/>
      <c r="AB35" s="22"/>
    </row>
    <row r="36" spans="1:34" s="272" customFormat="1" ht="15.55" x14ac:dyDescent="0.3">
      <c r="A36" s="62"/>
      <c r="B36" s="62"/>
      <c r="C36" s="33"/>
      <c r="D36" s="173" t="s">
        <v>55</v>
      </c>
      <c r="E36" s="80"/>
      <c r="F36" s="80"/>
      <c r="G36" s="85"/>
      <c r="H36" s="85"/>
      <c r="I36" s="273"/>
      <c r="J36" s="292"/>
      <c r="K36" s="173"/>
      <c r="L36" s="14"/>
      <c r="M36" s="14"/>
      <c r="N36" s="9"/>
      <c r="O36" s="9"/>
      <c r="P36" s="9"/>
      <c r="Q36" s="13"/>
      <c r="R36" s="10"/>
      <c r="S36" s="50"/>
      <c r="T36" s="22"/>
      <c r="U36" s="22"/>
      <c r="V36" s="22"/>
      <c r="W36" s="218"/>
      <c r="X36" s="201"/>
      <c r="Y36" s="202"/>
      <c r="Z36" s="201"/>
      <c r="AA36" s="22"/>
      <c r="AB36" s="22"/>
    </row>
    <row r="37" spans="1:34" s="272" customFormat="1" ht="16.100000000000001" x14ac:dyDescent="0.35">
      <c r="A37" s="62"/>
      <c r="B37" s="62"/>
      <c r="C37" s="33"/>
      <c r="D37" s="275" t="s">
        <v>60</v>
      </c>
      <c r="E37" s="80"/>
      <c r="F37" s="80"/>
      <c r="G37" s="85"/>
      <c r="H37" s="85"/>
      <c r="I37" s="273"/>
      <c r="J37" s="173"/>
      <c r="K37" s="173"/>
      <c r="L37" s="14"/>
      <c r="M37" s="14"/>
      <c r="N37" s="9"/>
      <c r="O37" s="9"/>
      <c r="P37" s="9"/>
      <c r="Q37" s="13"/>
      <c r="R37" s="10"/>
      <c r="S37" s="50"/>
      <c r="T37" s="22"/>
      <c r="U37" s="22"/>
      <c r="V37" s="22"/>
      <c r="W37" s="218"/>
      <c r="X37" s="201"/>
      <c r="Y37" s="202"/>
      <c r="Z37" s="201"/>
      <c r="AA37" s="22"/>
      <c r="AB37" s="22"/>
    </row>
    <row r="38" spans="1:34" s="272" customFormat="1" x14ac:dyDescent="0.3">
      <c r="A38" s="62"/>
      <c r="B38" s="62"/>
      <c r="C38" s="37"/>
      <c r="D38" s="29"/>
      <c r="E38" s="29"/>
      <c r="F38" s="29"/>
      <c r="G38" s="29"/>
      <c r="H38" s="29"/>
      <c r="I38" s="29"/>
      <c r="J38" s="29"/>
      <c r="K38" s="29"/>
      <c r="L38" s="15"/>
      <c r="M38" s="15"/>
      <c r="N38" s="15"/>
      <c r="O38" s="15"/>
      <c r="P38" s="15"/>
      <c r="Q38" s="16"/>
      <c r="R38" s="10"/>
      <c r="S38" s="50"/>
      <c r="T38" s="22"/>
      <c r="U38" s="22"/>
      <c r="V38" s="22"/>
      <c r="W38" s="218"/>
      <c r="X38" s="201"/>
      <c r="Y38" s="202"/>
      <c r="Z38" s="201"/>
      <c r="AA38" s="22"/>
      <c r="AB38" s="22"/>
    </row>
    <row r="39" spans="1:34" s="272" customFormat="1" x14ac:dyDescent="0.3">
      <c r="A39" s="62"/>
      <c r="B39" s="62"/>
      <c r="C39" s="25"/>
      <c r="D39" s="79"/>
      <c r="E39" s="79"/>
      <c r="F39" s="79"/>
      <c r="G39" s="79"/>
      <c r="H39" s="79"/>
      <c r="I39" s="36"/>
      <c r="J39" s="80"/>
      <c r="K39" s="80"/>
      <c r="L39" s="25"/>
      <c r="M39" s="179"/>
      <c r="N39" s="179"/>
      <c r="O39" s="179"/>
      <c r="P39" s="179"/>
      <c r="Q39" s="179"/>
      <c r="R39" s="10"/>
      <c r="S39" s="50"/>
      <c r="T39" s="22"/>
      <c r="U39" s="22"/>
      <c r="V39" s="22"/>
      <c r="W39" s="218"/>
      <c r="X39" s="201"/>
      <c r="Y39" s="202"/>
      <c r="Z39" s="201"/>
      <c r="AA39" s="22"/>
      <c r="AB39" s="22"/>
    </row>
    <row r="40" spans="1:34" ht="15.55" x14ac:dyDescent="0.3">
      <c r="A40" s="62"/>
      <c r="B40" s="63"/>
      <c r="C40" s="90" t="s">
        <v>40</v>
      </c>
      <c r="D40" s="107"/>
      <c r="E40" s="108"/>
      <c r="F40" s="108"/>
      <c r="G40" s="108"/>
      <c r="H40" s="108"/>
      <c r="I40" s="108"/>
      <c r="J40" s="108"/>
      <c r="K40" s="109"/>
      <c r="L40" s="168" t="s">
        <v>39</v>
      </c>
      <c r="M40" s="107"/>
      <c r="N40" s="107"/>
      <c r="O40" s="107"/>
      <c r="P40" s="107"/>
      <c r="Q40" s="110"/>
      <c r="R40" s="10"/>
      <c r="S40" s="50"/>
      <c r="W40" s="220"/>
      <c r="X40" s="221"/>
      <c r="Y40" s="221"/>
      <c r="Z40" s="221"/>
    </row>
    <row r="41" spans="1:34" s="1" customFormat="1" ht="121.75" customHeight="1" x14ac:dyDescent="0.3">
      <c r="A41" s="97"/>
      <c r="B41" s="64"/>
      <c r="C41" s="42"/>
      <c r="D41" s="311" t="s">
        <v>2</v>
      </c>
      <c r="E41" s="312"/>
      <c r="F41" s="313"/>
      <c r="G41" s="111" t="s">
        <v>65</v>
      </c>
      <c r="H41" s="112" t="s">
        <v>15</v>
      </c>
      <c r="I41" s="112" t="s">
        <v>58</v>
      </c>
      <c r="J41" s="112" t="s">
        <v>66</v>
      </c>
      <c r="K41" s="112" t="s">
        <v>13</v>
      </c>
      <c r="L41" s="112" t="s">
        <v>5</v>
      </c>
      <c r="M41" s="112" t="s">
        <v>68</v>
      </c>
      <c r="N41" s="113" t="s">
        <v>45</v>
      </c>
      <c r="O41" s="113" t="s">
        <v>42</v>
      </c>
      <c r="P41" s="113" t="s">
        <v>46</v>
      </c>
      <c r="Q41" s="113" t="s">
        <v>27</v>
      </c>
      <c r="R41" s="19"/>
      <c r="S41" s="75"/>
      <c r="T41" s="23"/>
      <c r="U41" s="23"/>
      <c r="V41" s="23"/>
      <c r="W41" s="222"/>
      <c r="X41" s="222"/>
      <c r="Y41" s="223"/>
      <c r="Z41" s="222"/>
      <c r="AA41" s="23"/>
      <c r="AB41" s="23"/>
    </row>
    <row r="42" spans="1:34" s="1" customFormat="1" ht="15.55" x14ac:dyDescent="0.3">
      <c r="A42" s="88" t="s">
        <v>26</v>
      </c>
      <c r="B42" s="64"/>
      <c r="C42" s="54"/>
      <c r="D42" s="114"/>
      <c r="E42" s="115"/>
      <c r="F42" s="116"/>
      <c r="G42" s="117"/>
      <c r="H42" s="118"/>
      <c r="I42" s="118"/>
      <c r="J42" s="118"/>
      <c r="K42" s="118"/>
      <c r="L42" s="118"/>
      <c r="M42" s="118"/>
      <c r="N42" s="118"/>
      <c r="O42" s="118"/>
      <c r="P42" s="119"/>
      <c r="Q42" s="118"/>
      <c r="R42" s="19"/>
      <c r="S42" s="75"/>
      <c r="T42" s="23"/>
      <c r="U42" s="23"/>
      <c r="V42" s="23"/>
      <c r="W42" s="224"/>
      <c r="X42" s="224"/>
      <c r="Y42" s="225"/>
      <c r="Z42" s="224"/>
      <c r="AA42" s="23"/>
      <c r="AB42" s="23"/>
    </row>
    <row r="43" spans="1:34" ht="15.55" x14ac:dyDescent="0.3">
      <c r="A43" s="62" t="str">
        <f t="shared" ref="A43:A75" si="0">IF(OR(D43&lt;&gt;"",H43&lt;&gt;"",I43&lt;&gt;"",J43&lt;&gt;"",K43&lt;&gt;""),"Show","Hide")</f>
        <v>Hide</v>
      </c>
      <c r="B43" s="62"/>
      <c r="C43" s="72">
        <v>1</v>
      </c>
      <c r="D43" s="294"/>
      <c r="E43" s="295"/>
      <c r="F43" s="296"/>
      <c r="G43" s="120"/>
      <c r="H43" s="120"/>
      <c r="I43" s="121"/>
      <c r="J43" s="167"/>
      <c r="K43" s="126"/>
      <c r="L43" s="122" t="str">
        <f>IF(I43&lt;&gt;"",IF(I43&lt;(VALUE(RIGHT($M$41,5))-1.99),"Full",IF(I43&gt;(VALUE(RIGHT($M$41,5))-0.01),"None","Partial")),"")</f>
        <v/>
      </c>
      <c r="M43" s="123" t="str">
        <f>IF(OR(I43=0,G43="",H43=""),"",IF(I43&gt;(VALUE(RIGHT($M$41,5))-0.01),0,MIN(2,(VALUE(RIGHT($M$41,5))-I43))))</f>
        <v/>
      </c>
      <c r="N43" s="271" t="str">
        <f>IFERROR(IF(OR(O43="",P43=""),"",+(O43)/((1754.5)*M43)), " ")</f>
        <v/>
      </c>
      <c r="O43" s="125" t="str">
        <f>IF(OR(I43="",G43="",H43=""),"",J43*M43*K43)</f>
        <v/>
      </c>
      <c r="P43" s="125" t="str">
        <f>IFERROR(IF(OR(J43="",M43=""),"",O43*0.175)," ")</f>
        <v/>
      </c>
      <c r="Q43" s="125">
        <f t="shared" ref="Q43" si="1">SUM(O43:P43)</f>
        <v>0</v>
      </c>
      <c r="R43" s="20"/>
      <c r="S43" s="74"/>
      <c r="T43" s="57"/>
      <c r="U43" s="57"/>
      <c r="V43" s="57"/>
      <c r="W43" s="184" t="str">
        <f>IF(ISNA(VLOOKUP(H43,$D$185:$E$188,2,FALSE)),"",VLOOKUP(H43,$D$185:$E$188,2,FALSE))</f>
        <v/>
      </c>
      <c r="X43" s="184" t="str">
        <f>IF(ISNA(VLOOKUP($L43,$H$185:$I$187,2,FALSE)),"",VLOOKUP($L43,$H$185:$I$187,2,FALSE))</f>
        <v/>
      </c>
      <c r="Y43" s="185">
        <f>IF(M43&lt;&gt;"",VALUE(M43),0)</f>
        <v>0</v>
      </c>
      <c r="Z43" s="185">
        <f t="shared" ref="Z43:Z74" si="2">IF(N43&lt;&gt;"",VALUE(N43),0)</f>
        <v>0</v>
      </c>
      <c r="AA43" s="52"/>
      <c r="AB43" s="55"/>
      <c r="AC43" s="55"/>
      <c r="AD43" s="56"/>
      <c r="AF43" s="56"/>
      <c r="AH43" s="52"/>
    </row>
    <row r="44" spans="1:34" ht="15.55" x14ac:dyDescent="0.3">
      <c r="A44" s="62" t="str">
        <f t="shared" si="0"/>
        <v>Hide</v>
      </c>
      <c r="B44" s="62"/>
      <c r="C44" s="72">
        <v>2</v>
      </c>
      <c r="D44" s="294"/>
      <c r="E44" s="295"/>
      <c r="F44" s="296"/>
      <c r="G44" s="120"/>
      <c r="H44" s="120"/>
      <c r="I44" s="121"/>
      <c r="J44" s="167"/>
      <c r="K44" s="126"/>
      <c r="L44" s="122" t="str">
        <f t="shared" ref="L44:L107" si="3">IF(I44&lt;&gt;"",IF(I44&lt;(VALUE(RIGHT($M$41,5))-1.99),"Full",IF(I44&gt;(VALUE(RIGHT($M$41,5))-0.01),"None","Partial")),"")</f>
        <v/>
      </c>
      <c r="M44" s="123" t="str">
        <f t="shared" ref="M44:M107" si="4">IF(OR(I44=0,G44="",H44=""),"",IF(I44&gt;(VALUE(RIGHT($M$41,5))-0.01),0,MIN(2,(VALUE(RIGHT($M$41,5))-I44))))</f>
        <v/>
      </c>
      <c r="N44" s="271" t="str">
        <f t="shared" ref="N44:N107" si="5">IFERROR(IF(OR(O44="",P44=""),"",+(O44)/((1754.5)*M44)), " ")</f>
        <v/>
      </c>
      <c r="O44" s="125" t="str">
        <f t="shared" ref="O44:O107" si="6">IF(OR(I44="",G44="",H44=""),"",J44*M44*K44)</f>
        <v/>
      </c>
      <c r="P44" s="125" t="str">
        <f t="shared" ref="P44:P107" si="7">IFERROR(IF(OR(J44="",M44=""),"",O44*0.175)," ")</f>
        <v/>
      </c>
      <c r="Q44" s="125">
        <f t="shared" ref="Q44:Q107" si="8">SUM(O44:P44)</f>
        <v>0</v>
      </c>
      <c r="R44" s="20"/>
      <c r="S44" s="74"/>
      <c r="T44" s="57"/>
      <c r="U44" s="57"/>
      <c r="V44" s="57"/>
      <c r="W44" s="184" t="str">
        <f t="shared" ref="W44:W74" si="9">IF(ISNA(VLOOKUP(H44,$D$185:$E$188,2,FALSE)),"",VLOOKUP(H44,$D$185:$E$188,2,FALSE))</f>
        <v/>
      </c>
      <c r="X44" s="184" t="str">
        <f t="shared" ref="X44:X75" si="10">IF(ISNA(VLOOKUP($L44,$H$185:$V$187,2,FALSE)),"",VLOOKUP($L44,$H$185:$V$187,2,FALSE))</f>
        <v/>
      </c>
      <c r="Y44" s="185">
        <f t="shared" ref="Y44:Y74" si="11">IF(M44&lt;&gt;"",VALUE(M44),0)</f>
        <v>0</v>
      </c>
      <c r="Z44" s="185">
        <f t="shared" si="2"/>
        <v>0</v>
      </c>
      <c r="AA44" s="52"/>
      <c r="AB44" s="55"/>
      <c r="AC44" s="55"/>
    </row>
    <row r="45" spans="1:34" ht="15.55" x14ac:dyDescent="0.3">
      <c r="A45" s="62" t="str">
        <f t="shared" si="0"/>
        <v>Hide</v>
      </c>
      <c r="B45" s="62"/>
      <c r="C45" s="72">
        <v>3</v>
      </c>
      <c r="D45" s="294"/>
      <c r="E45" s="295"/>
      <c r="F45" s="296"/>
      <c r="G45" s="120"/>
      <c r="H45" s="120"/>
      <c r="I45" s="121"/>
      <c r="J45" s="167"/>
      <c r="K45" s="126"/>
      <c r="L45" s="122" t="str">
        <f t="shared" si="3"/>
        <v/>
      </c>
      <c r="M45" s="123" t="str">
        <f t="shared" si="4"/>
        <v/>
      </c>
      <c r="N45" s="271" t="str">
        <f t="shared" si="5"/>
        <v/>
      </c>
      <c r="O45" s="125" t="str">
        <f t="shared" si="6"/>
        <v/>
      </c>
      <c r="P45" s="125" t="str">
        <f t="shared" si="7"/>
        <v/>
      </c>
      <c r="Q45" s="125">
        <f t="shared" si="8"/>
        <v>0</v>
      </c>
      <c r="R45" s="20"/>
      <c r="S45" s="74"/>
      <c r="T45" s="57"/>
      <c r="U45" s="57"/>
      <c r="V45" s="57"/>
      <c r="W45" s="184" t="str">
        <f t="shared" si="9"/>
        <v/>
      </c>
      <c r="X45" s="184" t="str">
        <f t="shared" si="10"/>
        <v/>
      </c>
      <c r="Y45" s="185">
        <f t="shared" si="11"/>
        <v>0</v>
      </c>
      <c r="Z45" s="185">
        <f t="shared" si="2"/>
        <v>0</v>
      </c>
      <c r="AA45" s="52"/>
      <c r="AB45" s="55"/>
      <c r="AC45" s="55"/>
    </row>
    <row r="46" spans="1:34" ht="15.55" x14ac:dyDescent="0.3">
      <c r="A46" s="62" t="str">
        <f t="shared" si="0"/>
        <v>Hide</v>
      </c>
      <c r="B46" s="71"/>
      <c r="C46" s="72">
        <v>4</v>
      </c>
      <c r="D46" s="294"/>
      <c r="E46" s="295"/>
      <c r="F46" s="296"/>
      <c r="G46" s="120"/>
      <c r="H46" s="120"/>
      <c r="I46" s="121"/>
      <c r="J46" s="167"/>
      <c r="K46" s="126"/>
      <c r="L46" s="122" t="str">
        <f t="shared" si="3"/>
        <v/>
      </c>
      <c r="M46" s="123" t="str">
        <f t="shared" si="4"/>
        <v/>
      </c>
      <c r="N46" s="271" t="str">
        <f t="shared" si="5"/>
        <v/>
      </c>
      <c r="O46" s="125" t="str">
        <f t="shared" si="6"/>
        <v/>
      </c>
      <c r="P46" s="125" t="str">
        <f t="shared" si="7"/>
        <v/>
      </c>
      <c r="Q46" s="125">
        <f t="shared" si="8"/>
        <v>0</v>
      </c>
      <c r="R46" s="20"/>
      <c r="S46" s="74"/>
      <c r="T46" s="57"/>
      <c r="U46" s="57"/>
      <c r="V46" s="57"/>
      <c r="W46" s="184" t="str">
        <f t="shared" si="9"/>
        <v/>
      </c>
      <c r="X46" s="184" t="str">
        <f t="shared" si="10"/>
        <v/>
      </c>
      <c r="Y46" s="185">
        <f t="shared" si="11"/>
        <v>0</v>
      </c>
      <c r="Z46" s="185">
        <f t="shared" si="2"/>
        <v>0</v>
      </c>
      <c r="AA46" s="52"/>
      <c r="AB46" s="55"/>
      <c r="AC46" s="55"/>
    </row>
    <row r="47" spans="1:34" ht="15.55" x14ac:dyDescent="0.3">
      <c r="A47" s="62" t="str">
        <f t="shared" si="0"/>
        <v>Hide</v>
      </c>
      <c r="B47" s="71"/>
      <c r="C47" s="72">
        <v>5</v>
      </c>
      <c r="D47" s="294"/>
      <c r="E47" s="295"/>
      <c r="F47" s="296"/>
      <c r="G47" s="120"/>
      <c r="H47" s="120"/>
      <c r="I47" s="121"/>
      <c r="J47" s="167"/>
      <c r="K47" s="126"/>
      <c r="L47" s="122" t="str">
        <f t="shared" si="3"/>
        <v/>
      </c>
      <c r="M47" s="123" t="str">
        <f t="shared" si="4"/>
        <v/>
      </c>
      <c r="N47" s="271" t="str">
        <f t="shared" si="5"/>
        <v/>
      </c>
      <c r="O47" s="125" t="str">
        <f t="shared" si="6"/>
        <v/>
      </c>
      <c r="P47" s="125" t="str">
        <f t="shared" si="7"/>
        <v/>
      </c>
      <c r="Q47" s="125">
        <f t="shared" si="8"/>
        <v>0</v>
      </c>
      <c r="R47" s="20"/>
      <c r="S47" s="74"/>
      <c r="T47" s="57"/>
      <c r="U47" s="57"/>
      <c r="V47" s="57"/>
      <c r="W47" s="184" t="str">
        <f t="shared" si="9"/>
        <v/>
      </c>
      <c r="X47" s="184" t="str">
        <f t="shared" si="10"/>
        <v/>
      </c>
      <c r="Y47" s="185">
        <f t="shared" si="11"/>
        <v>0</v>
      </c>
      <c r="Z47" s="185">
        <f t="shared" si="2"/>
        <v>0</v>
      </c>
      <c r="AA47" s="52"/>
      <c r="AB47" s="55"/>
      <c r="AC47" s="55"/>
      <c r="AF47" s="56"/>
    </row>
    <row r="48" spans="1:34" ht="15.55" x14ac:dyDescent="0.3">
      <c r="A48" s="62" t="str">
        <f t="shared" si="0"/>
        <v>Hide</v>
      </c>
      <c r="B48" s="71"/>
      <c r="C48" s="72">
        <v>6</v>
      </c>
      <c r="D48" s="294"/>
      <c r="E48" s="295"/>
      <c r="F48" s="296"/>
      <c r="G48" s="120"/>
      <c r="H48" s="120"/>
      <c r="I48" s="121"/>
      <c r="J48" s="167"/>
      <c r="K48" s="126"/>
      <c r="L48" s="122" t="str">
        <f t="shared" si="3"/>
        <v/>
      </c>
      <c r="M48" s="123" t="str">
        <f t="shared" si="4"/>
        <v/>
      </c>
      <c r="N48" s="271" t="str">
        <f t="shared" si="5"/>
        <v/>
      </c>
      <c r="O48" s="125" t="str">
        <f t="shared" si="6"/>
        <v/>
      </c>
      <c r="P48" s="125" t="str">
        <f t="shared" si="7"/>
        <v/>
      </c>
      <c r="Q48" s="125">
        <f t="shared" si="8"/>
        <v>0</v>
      </c>
      <c r="R48" s="20"/>
      <c r="S48" s="74"/>
      <c r="T48" s="57"/>
      <c r="U48" s="57"/>
      <c r="V48" s="57"/>
      <c r="W48" s="184" t="str">
        <f t="shared" si="9"/>
        <v/>
      </c>
      <c r="X48" s="184" t="str">
        <f t="shared" si="10"/>
        <v/>
      </c>
      <c r="Y48" s="185">
        <f t="shared" si="11"/>
        <v>0</v>
      </c>
      <c r="Z48" s="185">
        <f t="shared" si="2"/>
        <v>0</v>
      </c>
      <c r="AA48" s="52"/>
      <c r="AB48" s="55"/>
      <c r="AC48" s="55"/>
      <c r="AF48" s="56"/>
    </row>
    <row r="49" spans="1:29" ht="15.55" x14ac:dyDescent="0.3">
      <c r="A49" s="62" t="str">
        <f t="shared" si="0"/>
        <v>Hide</v>
      </c>
      <c r="B49" s="71"/>
      <c r="C49" s="72">
        <v>7</v>
      </c>
      <c r="D49" s="294"/>
      <c r="E49" s="295"/>
      <c r="F49" s="296"/>
      <c r="G49" s="120"/>
      <c r="H49" s="120"/>
      <c r="I49" s="121"/>
      <c r="J49" s="167"/>
      <c r="K49" s="126"/>
      <c r="L49" s="122" t="str">
        <f t="shared" si="3"/>
        <v/>
      </c>
      <c r="M49" s="123" t="str">
        <f t="shared" si="4"/>
        <v/>
      </c>
      <c r="N49" s="271" t="str">
        <f t="shared" si="5"/>
        <v/>
      </c>
      <c r="O49" s="125" t="str">
        <f t="shared" si="6"/>
        <v/>
      </c>
      <c r="P49" s="125" t="str">
        <f t="shared" si="7"/>
        <v/>
      </c>
      <c r="Q49" s="125">
        <f t="shared" si="8"/>
        <v>0</v>
      </c>
      <c r="R49" s="20"/>
      <c r="S49" s="50"/>
      <c r="T49" s="24"/>
      <c r="U49" s="24"/>
      <c r="V49" s="24"/>
      <c r="W49" s="184" t="str">
        <f t="shared" si="9"/>
        <v/>
      </c>
      <c r="X49" s="184" t="str">
        <f t="shared" si="10"/>
        <v/>
      </c>
      <c r="Y49" s="185">
        <f t="shared" si="11"/>
        <v>0</v>
      </c>
      <c r="Z49" s="185">
        <f t="shared" si="2"/>
        <v>0</v>
      </c>
      <c r="AA49" s="52"/>
      <c r="AB49" s="55"/>
      <c r="AC49" s="52"/>
    </row>
    <row r="50" spans="1:29" ht="15.55" x14ac:dyDescent="0.3">
      <c r="A50" s="62" t="str">
        <f t="shared" si="0"/>
        <v>Hide</v>
      </c>
      <c r="B50" s="71"/>
      <c r="C50" s="72">
        <v>8</v>
      </c>
      <c r="D50" s="294"/>
      <c r="E50" s="295"/>
      <c r="F50" s="296"/>
      <c r="G50" s="120"/>
      <c r="H50" s="120"/>
      <c r="I50" s="121"/>
      <c r="J50" s="167"/>
      <c r="K50" s="126"/>
      <c r="L50" s="122" t="str">
        <f t="shared" si="3"/>
        <v/>
      </c>
      <c r="M50" s="123" t="str">
        <f t="shared" si="4"/>
        <v/>
      </c>
      <c r="N50" s="271" t="str">
        <f t="shared" si="5"/>
        <v/>
      </c>
      <c r="O50" s="125" t="str">
        <f t="shared" si="6"/>
        <v/>
      </c>
      <c r="P50" s="125" t="str">
        <f t="shared" si="7"/>
        <v/>
      </c>
      <c r="Q50" s="125">
        <f t="shared" si="8"/>
        <v>0</v>
      </c>
      <c r="R50" s="20"/>
      <c r="S50" s="76"/>
      <c r="T50" s="24"/>
      <c r="U50" s="24"/>
      <c r="V50" s="24"/>
      <c r="W50" s="184" t="str">
        <f t="shared" si="9"/>
        <v/>
      </c>
      <c r="X50" s="184" t="str">
        <f t="shared" si="10"/>
        <v/>
      </c>
      <c r="Y50" s="185">
        <f t="shared" si="11"/>
        <v>0</v>
      </c>
      <c r="Z50" s="185">
        <f t="shared" si="2"/>
        <v>0</v>
      </c>
      <c r="AA50" s="52"/>
      <c r="AB50" s="55"/>
      <c r="AC50" s="52"/>
    </row>
    <row r="51" spans="1:29" ht="15.55" x14ac:dyDescent="0.3">
      <c r="A51" s="62" t="str">
        <f t="shared" si="0"/>
        <v>Hide</v>
      </c>
      <c r="B51" s="71"/>
      <c r="C51" s="72">
        <v>9</v>
      </c>
      <c r="D51" s="294"/>
      <c r="E51" s="295"/>
      <c r="F51" s="296"/>
      <c r="G51" s="120"/>
      <c r="H51" s="120"/>
      <c r="I51" s="121"/>
      <c r="J51" s="167"/>
      <c r="K51" s="126"/>
      <c r="L51" s="122" t="str">
        <f t="shared" si="3"/>
        <v/>
      </c>
      <c r="M51" s="123" t="str">
        <f t="shared" si="4"/>
        <v/>
      </c>
      <c r="N51" s="271" t="str">
        <f t="shared" si="5"/>
        <v/>
      </c>
      <c r="O51" s="125" t="str">
        <f t="shared" si="6"/>
        <v/>
      </c>
      <c r="P51" s="125" t="str">
        <f t="shared" si="7"/>
        <v/>
      </c>
      <c r="Q51" s="125">
        <f t="shared" si="8"/>
        <v>0</v>
      </c>
      <c r="R51" s="20"/>
      <c r="S51" s="76"/>
      <c r="T51" s="24"/>
      <c r="U51" s="24"/>
      <c r="V51" s="24"/>
      <c r="W51" s="184" t="str">
        <f t="shared" si="9"/>
        <v/>
      </c>
      <c r="X51" s="184" t="str">
        <f t="shared" si="10"/>
        <v/>
      </c>
      <c r="Y51" s="185">
        <f t="shared" si="11"/>
        <v>0</v>
      </c>
      <c r="Z51" s="185">
        <f t="shared" si="2"/>
        <v>0</v>
      </c>
      <c r="AA51" s="52"/>
      <c r="AB51" s="55"/>
      <c r="AC51" s="52"/>
    </row>
    <row r="52" spans="1:29" ht="15.55" x14ac:dyDescent="0.3">
      <c r="A52" s="62" t="str">
        <f t="shared" si="0"/>
        <v>Hide</v>
      </c>
      <c r="B52" s="71"/>
      <c r="C52" s="72">
        <v>10</v>
      </c>
      <c r="D52" s="294"/>
      <c r="E52" s="295"/>
      <c r="F52" s="296"/>
      <c r="G52" s="120"/>
      <c r="H52" s="120"/>
      <c r="I52" s="121"/>
      <c r="J52" s="167"/>
      <c r="K52" s="126"/>
      <c r="L52" s="122" t="str">
        <f t="shared" si="3"/>
        <v/>
      </c>
      <c r="M52" s="123" t="str">
        <f t="shared" si="4"/>
        <v/>
      </c>
      <c r="N52" s="271" t="str">
        <f t="shared" si="5"/>
        <v/>
      </c>
      <c r="O52" s="125" t="str">
        <f t="shared" si="6"/>
        <v/>
      </c>
      <c r="P52" s="125" t="str">
        <f t="shared" si="7"/>
        <v/>
      </c>
      <c r="Q52" s="125">
        <f t="shared" si="8"/>
        <v>0</v>
      </c>
      <c r="R52" s="20"/>
      <c r="S52" s="50"/>
      <c r="T52" s="24"/>
      <c r="U52" s="24"/>
      <c r="V52" s="24"/>
      <c r="W52" s="184" t="str">
        <f t="shared" si="9"/>
        <v/>
      </c>
      <c r="X52" s="184" t="str">
        <f t="shared" si="10"/>
        <v/>
      </c>
      <c r="Y52" s="185">
        <f t="shared" si="11"/>
        <v>0</v>
      </c>
      <c r="Z52" s="185">
        <f t="shared" si="2"/>
        <v>0</v>
      </c>
      <c r="AA52" s="52"/>
      <c r="AB52" s="55"/>
      <c r="AC52" s="52"/>
    </row>
    <row r="53" spans="1:29" ht="15.55" x14ac:dyDescent="0.3">
      <c r="A53" s="62" t="str">
        <f t="shared" si="0"/>
        <v>Hide</v>
      </c>
      <c r="B53" s="71"/>
      <c r="C53" s="72">
        <v>11</v>
      </c>
      <c r="D53" s="294"/>
      <c r="E53" s="295"/>
      <c r="F53" s="296"/>
      <c r="G53" s="120"/>
      <c r="H53" s="120"/>
      <c r="I53" s="121"/>
      <c r="J53" s="167"/>
      <c r="K53" s="126"/>
      <c r="L53" s="122" t="str">
        <f t="shared" si="3"/>
        <v/>
      </c>
      <c r="M53" s="123" t="str">
        <f t="shared" si="4"/>
        <v/>
      </c>
      <c r="N53" s="271" t="str">
        <f t="shared" si="5"/>
        <v/>
      </c>
      <c r="O53" s="125" t="str">
        <f t="shared" si="6"/>
        <v/>
      </c>
      <c r="P53" s="125" t="str">
        <f t="shared" si="7"/>
        <v/>
      </c>
      <c r="Q53" s="125">
        <f t="shared" si="8"/>
        <v>0</v>
      </c>
      <c r="R53" s="20"/>
      <c r="S53" s="50"/>
      <c r="T53" s="24"/>
      <c r="U53" s="24"/>
      <c r="V53" s="24"/>
      <c r="W53" s="184" t="str">
        <f t="shared" si="9"/>
        <v/>
      </c>
      <c r="X53" s="184" t="str">
        <f t="shared" si="10"/>
        <v/>
      </c>
      <c r="Y53" s="185">
        <f t="shared" si="11"/>
        <v>0</v>
      </c>
      <c r="Z53" s="185">
        <f t="shared" si="2"/>
        <v>0</v>
      </c>
      <c r="AA53" s="52"/>
      <c r="AB53" s="55"/>
      <c r="AC53" s="52"/>
    </row>
    <row r="54" spans="1:29" ht="15.55" x14ac:dyDescent="0.3">
      <c r="A54" s="62" t="str">
        <f t="shared" si="0"/>
        <v>Hide</v>
      </c>
      <c r="B54" s="71"/>
      <c r="C54" s="72">
        <v>12</v>
      </c>
      <c r="D54" s="294"/>
      <c r="E54" s="295"/>
      <c r="F54" s="296"/>
      <c r="G54" s="120"/>
      <c r="H54" s="120"/>
      <c r="I54" s="121"/>
      <c r="J54" s="167"/>
      <c r="K54" s="126"/>
      <c r="L54" s="122" t="str">
        <f t="shared" si="3"/>
        <v/>
      </c>
      <c r="M54" s="123" t="str">
        <f t="shared" si="4"/>
        <v/>
      </c>
      <c r="N54" s="271" t="str">
        <f t="shared" si="5"/>
        <v/>
      </c>
      <c r="O54" s="125" t="str">
        <f t="shared" si="6"/>
        <v/>
      </c>
      <c r="P54" s="125" t="str">
        <f t="shared" si="7"/>
        <v/>
      </c>
      <c r="Q54" s="125">
        <f t="shared" si="8"/>
        <v>0</v>
      </c>
      <c r="R54" s="20"/>
      <c r="S54" s="50"/>
      <c r="T54" s="24"/>
      <c r="U54" s="24"/>
      <c r="V54" s="24"/>
      <c r="W54" s="184" t="str">
        <f t="shared" si="9"/>
        <v/>
      </c>
      <c r="X54" s="184" t="str">
        <f t="shared" si="10"/>
        <v/>
      </c>
      <c r="Y54" s="185">
        <f t="shared" si="11"/>
        <v>0</v>
      </c>
      <c r="Z54" s="185">
        <f t="shared" si="2"/>
        <v>0</v>
      </c>
      <c r="AA54" s="52"/>
      <c r="AB54" s="55"/>
      <c r="AC54" s="52"/>
    </row>
    <row r="55" spans="1:29" ht="15.55" x14ac:dyDescent="0.3">
      <c r="A55" s="62" t="str">
        <f t="shared" si="0"/>
        <v>Hide</v>
      </c>
      <c r="B55" s="71"/>
      <c r="C55" s="72">
        <v>13</v>
      </c>
      <c r="D55" s="294"/>
      <c r="E55" s="295"/>
      <c r="F55" s="296"/>
      <c r="G55" s="120"/>
      <c r="H55" s="120"/>
      <c r="I55" s="121"/>
      <c r="J55" s="167"/>
      <c r="K55" s="126"/>
      <c r="L55" s="122" t="str">
        <f t="shared" si="3"/>
        <v/>
      </c>
      <c r="M55" s="123" t="str">
        <f t="shared" si="4"/>
        <v/>
      </c>
      <c r="N55" s="271" t="str">
        <f t="shared" si="5"/>
        <v/>
      </c>
      <c r="O55" s="125" t="str">
        <f t="shared" si="6"/>
        <v/>
      </c>
      <c r="P55" s="125" t="str">
        <f t="shared" si="7"/>
        <v/>
      </c>
      <c r="Q55" s="125">
        <f t="shared" si="8"/>
        <v>0</v>
      </c>
      <c r="R55" s="20"/>
      <c r="S55" s="50"/>
      <c r="T55" s="24"/>
      <c r="U55" s="24"/>
      <c r="V55" s="24"/>
      <c r="W55" s="184" t="str">
        <f t="shared" si="9"/>
        <v/>
      </c>
      <c r="X55" s="184" t="str">
        <f t="shared" si="10"/>
        <v/>
      </c>
      <c r="Y55" s="185">
        <f t="shared" si="11"/>
        <v>0</v>
      </c>
      <c r="Z55" s="185">
        <f t="shared" si="2"/>
        <v>0</v>
      </c>
      <c r="AA55" s="52"/>
      <c r="AB55" s="55"/>
      <c r="AC55" s="52"/>
    </row>
    <row r="56" spans="1:29" ht="15.55" x14ac:dyDescent="0.3">
      <c r="A56" s="62" t="str">
        <f t="shared" si="0"/>
        <v>Hide</v>
      </c>
      <c r="B56" s="71"/>
      <c r="C56" s="72">
        <v>14</v>
      </c>
      <c r="D56" s="302"/>
      <c r="E56" s="303"/>
      <c r="F56" s="304"/>
      <c r="G56" s="120"/>
      <c r="H56" s="120"/>
      <c r="I56" s="121"/>
      <c r="J56" s="169"/>
      <c r="K56" s="126"/>
      <c r="L56" s="122" t="str">
        <f t="shared" si="3"/>
        <v/>
      </c>
      <c r="M56" s="123" t="str">
        <f t="shared" si="4"/>
        <v/>
      </c>
      <c r="N56" s="271" t="str">
        <f t="shared" si="5"/>
        <v/>
      </c>
      <c r="O56" s="125" t="str">
        <f t="shared" si="6"/>
        <v/>
      </c>
      <c r="P56" s="125" t="str">
        <f t="shared" si="7"/>
        <v/>
      </c>
      <c r="Q56" s="125">
        <f t="shared" si="8"/>
        <v>0</v>
      </c>
      <c r="R56" s="20"/>
      <c r="S56" s="50"/>
      <c r="T56" s="24"/>
      <c r="U56" s="24"/>
      <c r="V56" s="24"/>
      <c r="W56" s="184" t="str">
        <f t="shared" si="9"/>
        <v/>
      </c>
      <c r="X56" s="184" t="str">
        <f t="shared" si="10"/>
        <v/>
      </c>
      <c r="Y56" s="185">
        <f t="shared" si="11"/>
        <v>0</v>
      </c>
      <c r="Z56" s="185">
        <f t="shared" si="2"/>
        <v>0</v>
      </c>
      <c r="AA56" s="52"/>
      <c r="AB56" s="55"/>
      <c r="AC56" s="52"/>
    </row>
    <row r="57" spans="1:29" ht="15.55" x14ac:dyDescent="0.3">
      <c r="A57" s="62" t="str">
        <f t="shared" si="0"/>
        <v>Hide</v>
      </c>
      <c r="B57" s="71"/>
      <c r="C57" s="72">
        <v>15</v>
      </c>
      <c r="D57" s="302"/>
      <c r="E57" s="303"/>
      <c r="F57" s="304"/>
      <c r="G57" s="120"/>
      <c r="H57" s="120"/>
      <c r="I57" s="121"/>
      <c r="J57" s="169"/>
      <c r="K57" s="126"/>
      <c r="L57" s="122" t="str">
        <f t="shared" si="3"/>
        <v/>
      </c>
      <c r="M57" s="123" t="str">
        <f t="shared" si="4"/>
        <v/>
      </c>
      <c r="N57" s="271" t="str">
        <f t="shared" si="5"/>
        <v/>
      </c>
      <c r="O57" s="125" t="str">
        <f t="shared" si="6"/>
        <v/>
      </c>
      <c r="P57" s="125" t="str">
        <f t="shared" si="7"/>
        <v/>
      </c>
      <c r="Q57" s="125">
        <f t="shared" si="8"/>
        <v>0</v>
      </c>
      <c r="R57" s="20"/>
      <c r="S57" s="50"/>
      <c r="T57" s="24"/>
      <c r="U57" s="24"/>
      <c r="V57" s="24"/>
      <c r="W57" s="184" t="str">
        <f t="shared" si="9"/>
        <v/>
      </c>
      <c r="X57" s="184" t="str">
        <f t="shared" si="10"/>
        <v/>
      </c>
      <c r="Y57" s="185">
        <f t="shared" si="11"/>
        <v>0</v>
      </c>
      <c r="Z57" s="185">
        <f t="shared" si="2"/>
        <v>0</v>
      </c>
      <c r="AA57" s="52"/>
      <c r="AB57" s="55"/>
      <c r="AC57" s="52"/>
    </row>
    <row r="58" spans="1:29" ht="15.55" x14ac:dyDescent="0.3">
      <c r="A58" s="62" t="str">
        <f t="shared" si="0"/>
        <v>Hide</v>
      </c>
      <c r="B58" s="71"/>
      <c r="C58" s="72">
        <v>16</v>
      </c>
      <c r="D58" s="302"/>
      <c r="E58" s="303"/>
      <c r="F58" s="304"/>
      <c r="G58" s="120"/>
      <c r="H58" s="120"/>
      <c r="I58" s="121"/>
      <c r="J58" s="169"/>
      <c r="K58" s="126"/>
      <c r="L58" s="122" t="str">
        <f t="shared" si="3"/>
        <v/>
      </c>
      <c r="M58" s="123" t="str">
        <f t="shared" si="4"/>
        <v/>
      </c>
      <c r="N58" s="271" t="str">
        <f t="shared" si="5"/>
        <v/>
      </c>
      <c r="O58" s="125" t="str">
        <f t="shared" si="6"/>
        <v/>
      </c>
      <c r="P58" s="125" t="str">
        <f t="shared" si="7"/>
        <v/>
      </c>
      <c r="Q58" s="125">
        <f t="shared" si="8"/>
        <v>0</v>
      </c>
      <c r="R58" s="20"/>
      <c r="S58" s="50"/>
      <c r="T58" s="24"/>
      <c r="U58" s="24"/>
      <c r="V58" s="24"/>
      <c r="W58" s="184" t="str">
        <f t="shared" si="9"/>
        <v/>
      </c>
      <c r="X58" s="184" t="str">
        <f t="shared" si="10"/>
        <v/>
      </c>
      <c r="Y58" s="185">
        <f t="shared" si="11"/>
        <v>0</v>
      </c>
      <c r="Z58" s="185">
        <f t="shared" si="2"/>
        <v>0</v>
      </c>
      <c r="AA58" s="52"/>
      <c r="AB58" s="55"/>
      <c r="AC58" s="52"/>
    </row>
    <row r="59" spans="1:29" ht="15.55" x14ac:dyDescent="0.3">
      <c r="A59" s="62" t="str">
        <f t="shared" si="0"/>
        <v>Hide</v>
      </c>
      <c r="B59" s="71"/>
      <c r="C59" s="72">
        <v>17</v>
      </c>
      <c r="D59" s="302"/>
      <c r="E59" s="303"/>
      <c r="F59" s="304"/>
      <c r="G59" s="120"/>
      <c r="H59" s="120"/>
      <c r="I59" s="121"/>
      <c r="J59" s="169"/>
      <c r="K59" s="126"/>
      <c r="L59" s="122" t="str">
        <f t="shared" si="3"/>
        <v/>
      </c>
      <c r="M59" s="123" t="str">
        <f t="shared" si="4"/>
        <v/>
      </c>
      <c r="N59" s="271" t="str">
        <f t="shared" si="5"/>
        <v/>
      </c>
      <c r="O59" s="125" t="str">
        <f t="shared" si="6"/>
        <v/>
      </c>
      <c r="P59" s="125" t="str">
        <f t="shared" si="7"/>
        <v/>
      </c>
      <c r="Q59" s="125">
        <f t="shared" si="8"/>
        <v>0</v>
      </c>
      <c r="R59" s="20"/>
      <c r="S59" s="50"/>
      <c r="T59" s="24"/>
      <c r="U59" s="24"/>
      <c r="V59" s="24"/>
      <c r="W59" s="184" t="str">
        <f t="shared" si="9"/>
        <v/>
      </c>
      <c r="X59" s="184" t="str">
        <f t="shared" si="10"/>
        <v/>
      </c>
      <c r="Y59" s="185">
        <f t="shared" si="11"/>
        <v>0</v>
      </c>
      <c r="Z59" s="185">
        <f t="shared" si="2"/>
        <v>0</v>
      </c>
      <c r="AA59" s="52"/>
      <c r="AB59" s="55"/>
      <c r="AC59" s="52"/>
    </row>
    <row r="60" spans="1:29" ht="15.55" x14ac:dyDescent="0.3">
      <c r="A60" s="62" t="str">
        <f t="shared" si="0"/>
        <v>Hide</v>
      </c>
      <c r="B60" s="71"/>
      <c r="C60" s="72">
        <v>18</v>
      </c>
      <c r="D60" s="302"/>
      <c r="E60" s="303"/>
      <c r="F60" s="304"/>
      <c r="G60" s="120"/>
      <c r="H60" s="120"/>
      <c r="I60" s="121"/>
      <c r="J60" s="169"/>
      <c r="K60" s="126"/>
      <c r="L60" s="122" t="str">
        <f t="shared" si="3"/>
        <v/>
      </c>
      <c r="M60" s="123" t="str">
        <f t="shared" si="4"/>
        <v/>
      </c>
      <c r="N60" s="271" t="str">
        <f t="shared" si="5"/>
        <v/>
      </c>
      <c r="O60" s="125" t="str">
        <f t="shared" si="6"/>
        <v/>
      </c>
      <c r="P60" s="125" t="str">
        <f t="shared" si="7"/>
        <v/>
      </c>
      <c r="Q60" s="125">
        <f t="shared" si="8"/>
        <v>0</v>
      </c>
      <c r="R60" s="20"/>
      <c r="S60" s="50"/>
      <c r="T60" s="24"/>
      <c r="U60" s="24"/>
      <c r="V60" s="24"/>
      <c r="W60" s="184" t="str">
        <f t="shared" si="9"/>
        <v/>
      </c>
      <c r="X60" s="184" t="str">
        <f t="shared" si="10"/>
        <v/>
      </c>
      <c r="Y60" s="185">
        <f t="shared" si="11"/>
        <v>0</v>
      </c>
      <c r="Z60" s="185">
        <f t="shared" si="2"/>
        <v>0</v>
      </c>
      <c r="AA60" s="52"/>
      <c r="AB60" s="55"/>
      <c r="AC60" s="52"/>
    </row>
    <row r="61" spans="1:29" ht="15.55" x14ac:dyDescent="0.3">
      <c r="A61" s="62" t="str">
        <f t="shared" si="0"/>
        <v>Hide</v>
      </c>
      <c r="B61" s="71"/>
      <c r="C61" s="72">
        <v>19</v>
      </c>
      <c r="D61" s="302"/>
      <c r="E61" s="303"/>
      <c r="F61" s="304"/>
      <c r="G61" s="120"/>
      <c r="H61" s="120"/>
      <c r="I61" s="121"/>
      <c r="J61" s="169"/>
      <c r="K61" s="126"/>
      <c r="L61" s="122" t="str">
        <f t="shared" si="3"/>
        <v/>
      </c>
      <c r="M61" s="123" t="str">
        <f t="shared" si="4"/>
        <v/>
      </c>
      <c r="N61" s="271" t="str">
        <f t="shared" si="5"/>
        <v/>
      </c>
      <c r="O61" s="125" t="str">
        <f t="shared" si="6"/>
        <v/>
      </c>
      <c r="P61" s="125" t="str">
        <f t="shared" si="7"/>
        <v/>
      </c>
      <c r="Q61" s="125">
        <f t="shared" si="8"/>
        <v>0</v>
      </c>
      <c r="R61" s="20"/>
      <c r="S61" s="50"/>
      <c r="T61" s="24"/>
      <c r="U61" s="24"/>
      <c r="V61" s="24"/>
      <c r="W61" s="184" t="str">
        <f t="shared" si="9"/>
        <v/>
      </c>
      <c r="X61" s="184" t="str">
        <f t="shared" si="10"/>
        <v/>
      </c>
      <c r="Y61" s="185">
        <f t="shared" si="11"/>
        <v>0</v>
      </c>
      <c r="Z61" s="185">
        <f t="shared" si="2"/>
        <v>0</v>
      </c>
      <c r="AA61" s="52"/>
      <c r="AB61" s="55"/>
      <c r="AC61" s="52"/>
    </row>
    <row r="62" spans="1:29" ht="15.55" x14ac:dyDescent="0.3">
      <c r="A62" s="62" t="str">
        <f t="shared" si="0"/>
        <v>Hide</v>
      </c>
      <c r="B62" s="71"/>
      <c r="C62" s="72">
        <v>20</v>
      </c>
      <c r="D62" s="302"/>
      <c r="E62" s="303"/>
      <c r="F62" s="304"/>
      <c r="G62" s="120"/>
      <c r="H62" s="120"/>
      <c r="I62" s="121"/>
      <c r="J62" s="169"/>
      <c r="K62" s="126"/>
      <c r="L62" s="122" t="str">
        <f t="shared" si="3"/>
        <v/>
      </c>
      <c r="M62" s="123" t="str">
        <f t="shared" si="4"/>
        <v/>
      </c>
      <c r="N62" s="271" t="str">
        <f t="shared" si="5"/>
        <v/>
      </c>
      <c r="O62" s="125" t="str">
        <f t="shared" si="6"/>
        <v/>
      </c>
      <c r="P62" s="125" t="str">
        <f t="shared" si="7"/>
        <v/>
      </c>
      <c r="Q62" s="125">
        <f t="shared" si="8"/>
        <v>0</v>
      </c>
      <c r="R62" s="20"/>
      <c r="S62" s="50"/>
      <c r="T62" s="24"/>
      <c r="U62" s="24"/>
      <c r="V62" s="24"/>
      <c r="W62" s="184" t="str">
        <f t="shared" si="9"/>
        <v/>
      </c>
      <c r="X62" s="184" t="str">
        <f t="shared" si="10"/>
        <v/>
      </c>
      <c r="Y62" s="185">
        <f t="shared" si="11"/>
        <v>0</v>
      </c>
      <c r="Z62" s="185">
        <f t="shared" si="2"/>
        <v>0</v>
      </c>
      <c r="AA62" s="52"/>
      <c r="AB62" s="55"/>
      <c r="AC62" s="52"/>
    </row>
    <row r="63" spans="1:29" ht="15.55" x14ac:dyDescent="0.3">
      <c r="A63" s="62" t="str">
        <f t="shared" si="0"/>
        <v>Hide</v>
      </c>
      <c r="B63" s="71"/>
      <c r="C63" s="72">
        <v>21</v>
      </c>
      <c r="D63" s="302"/>
      <c r="E63" s="303"/>
      <c r="F63" s="304"/>
      <c r="G63" s="120"/>
      <c r="H63" s="120"/>
      <c r="I63" s="121"/>
      <c r="J63" s="169"/>
      <c r="K63" s="126"/>
      <c r="L63" s="122" t="str">
        <f t="shared" si="3"/>
        <v/>
      </c>
      <c r="M63" s="123" t="str">
        <f t="shared" si="4"/>
        <v/>
      </c>
      <c r="N63" s="271" t="str">
        <f t="shared" si="5"/>
        <v/>
      </c>
      <c r="O63" s="125" t="str">
        <f t="shared" si="6"/>
        <v/>
      </c>
      <c r="P63" s="125" t="str">
        <f t="shared" si="7"/>
        <v/>
      </c>
      <c r="Q63" s="125">
        <f t="shared" si="8"/>
        <v>0</v>
      </c>
      <c r="R63" s="20"/>
      <c r="S63" s="50"/>
      <c r="T63" s="24"/>
      <c r="U63" s="24"/>
      <c r="V63" s="24"/>
      <c r="W63" s="184" t="str">
        <f t="shared" si="9"/>
        <v/>
      </c>
      <c r="X63" s="184" t="str">
        <f t="shared" si="10"/>
        <v/>
      </c>
      <c r="Y63" s="185">
        <f t="shared" si="11"/>
        <v>0</v>
      </c>
      <c r="Z63" s="185">
        <f t="shared" si="2"/>
        <v>0</v>
      </c>
      <c r="AA63" s="52"/>
      <c r="AB63" s="55"/>
      <c r="AC63" s="52"/>
    </row>
    <row r="64" spans="1:29" ht="15.55" x14ac:dyDescent="0.3">
      <c r="A64" s="62" t="str">
        <f t="shared" si="0"/>
        <v>Hide</v>
      </c>
      <c r="B64" s="71"/>
      <c r="C64" s="72">
        <v>22</v>
      </c>
      <c r="D64" s="302"/>
      <c r="E64" s="303"/>
      <c r="F64" s="304"/>
      <c r="G64" s="120"/>
      <c r="H64" s="120"/>
      <c r="I64" s="121"/>
      <c r="J64" s="169"/>
      <c r="K64" s="126"/>
      <c r="L64" s="122" t="str">
        <f t="shared" si="3"/>
        <v/>
      </c>
      <c r="M64" s="123" t="str">
        <f t="shared" si="4"/>
        <v/>
      </c>
      <c r="N64" s="271" t="str">
        <f t="shared" si="5"/>
        <v/>
      </c>
      <c r="O64" s="125" t="str">
        <f t="shared" si="6"/>
        <v/>
      </c>
      <c r="P64" s="125" t="str">
        <f t="shared" si="7"/>
        <v/>
      </c>
      <c r="Q64" s="125">
        <f t="shared" si="8"/>
        <v>0</v>
      </c>
      <c r="R64" s="20"/>
      <c r="S64" s="50"/>
      <c r="T64" s="24"/>
      <c r="U64" s="24"/>
      <c r="V64" s="24"/>
      <c r="W64" s="184" t="str">
        <f t="shared" si="9"/>
        <v/>
      </c>
      <c r="X64" s="184" t="str">
        <f t="shared" si="10"/>
        <v/>
      </c>
      <c r="Y64" s="185">
        <f t="shared" si="11"/>
        <v>0</v>
      </c>
      <c r="Z64" s="185">
        <f t="shared" si="2"/>
        <v>0</v>
      </c>
      <c r="AA64" s="52"/>
      <c r="AB64" s="55"/>
      <c r="AC64" s="52"/>
    </row>
    <row r="65" spans="1:29" ht="15.55" x14ac:dyDescent="0.3">
      <c r="A65" s="62" t="str">
        <f t="shared" si="0"/>
        <v>Hide</v>
      </c>
      <c r="B65" s="71"/>
      <c r="C65" s="72">
        <v>23</v>
      </c>
      <c r="D65" s="302"/>
      <c r="E65" s="303"/>
      <c r="F65" s="304"/>
      <c r="G65" s="120"/>
      <c r="H65" s="120"/>
      <c r="I65" s="121"/>
      <c r="J65" s="169"/>
      <c r="K65" s="126"/>
      <c r="L65" s="122" t="str">
        <f t="shared" si="3"/>
        <v/>
      </c>
      <c r="M65" s="123" t="str">
        <f t="shared" si="4"/>
        <v/>
      </c>
      <c r="N65" s="271" t="str">
        <f t="shared" si="5"/>
        <v/>
      </c>
      <c r="O65" s="125" t="str">
        <f t="shared" si="6"/>
        <v/>
      </c>
      <c r="P65" s="125" t="str">
        <f t="shared" si="7"/>
        <v/>
      </c>
      <c r="Q65" s="125">
        <f t="shared" si="8"/>
        <v>0</v>
      </c>
      <c r="R65" s="20"/>
      <c r="S65" s="50"/>
      <c r="T65" s="24"/>
      <c r="U65" s="24"/>
      <c r="V65" s="24"/>
      <c r="W65" s="184" t="str">
        <f t="shared" si="9"/>
        <v/>
      </c>
      <c r="X65" s="184" t="str">
        <f t="shared" si="10"/>
        <v/>
      </c>
      <c r="Y65" s="185">
        <f t="shared" si="11"/>
        <v>0</v>
      </c>
      <c r="Z65" s="185">
        <f t="shared" si="2"/>
        <v>0</v>
      </c>
      <c r="AA65" s="52"/>
      <c r="AB65" s="55"/>
      <c r="AC65" s="52"/>
    </row>
    <row r="66" spans="1:29" ht="15.55" x14ac:dyDescent="0.3">
      <c r="A66" s="62" t="str">
        <f t="shared" si="0"/>
        <v>Hide</v>
      </c>
      <c r="B66" s="71"/>
      <c r="C66" s="72">
        <v>24</v>
      </c>
      <c r="D66" s="302"/>
      <c r="E66" s="303"/>
      <c r="F66" s="304"/>
      <c r="G66" s="120"/>
      <c r="H66" s="120"/>
      <c r="I66" s="121"/>
      <c r="J66" s="169"/>
      <c r="K66" s="126"/>
      <c r="L66" s="122" t="str">
        <f t="shared" si="3"/>
        <v/>
      </c>
      <c r="M66" s="123" t="str">
        <f t="shared" si="4"/>
        <v/>
      </c>
      <c r="N66" s="271" t="str">
        <f t="shared" si="5"/>
        <v/>
      </c>
      <c r="O66" s="125" t="str">
        <f t="shared" si="6"/>
        <v/>
      </c>
      <c r="P66" s="125" t="str">
        <f t="shared" si="7"/>
        <v/>
      </c>
      <c r="Q66" s="125">
        <f t="shared" si="8"/>
        <v>0</v>
      </c>
      <c r="R66" s="20"/>
      <c r="S66" s="50"/>
      <c r="T66" s="24"/>
      <c r="U66" s="24"/>
      <c r="V66" s="24"/>
      <c r="W66" s="184" t="str">
        <f t="shared" si="9"/>
        <v/>
      </c>
      <c r="X66" s="184" t="str">
        <f t="shared" si="10"/>
        <v/>
      </c>
      <c r="Y66" s="185">
        <f t="shared" si="11"/>
        <v>0</v>
      </c>
      <c r="Z66" s="185">
        <f t="shared" si="2"/>
        <v>0</v>
      </c>
      <c r="AA66" s="52"/>
      <c r="AB66" s="55"/>
      <c r="AC66" s="52"/>
    </row>
    <row r="67" spans="1:29" ht="15.55" x14ac:dyDescent="0.3">
      <c r="A67" s="62" t="str">
        <f t="shared" si="0"/>
        <v>Hide</v>
      </c>
      <c r="B67" s="71"/>
      <c r="C67" s="72">
        <v>25</v>
      </c>
      <c r="D67" s="302"/>
      <c r="E67" s="303"/>
      <c r="F67" s="304"/>
      <c r="G67" s="120"/>
      <c r="H67" s="120"/>
      <c r="I67" s="121"/>
      <c r="J67" s="169"/>
      <c r="K67" s="126"/>
      <c r="L67" s="122" t="str">
        <f t="shared" si="3"/>
        <v/>
      </c>
      <c r="M67" s="123" t="str">
        <f t="shared" si="4"/>
        <v/>
      </c>
      <c r="N67" s="271" t="str">
        <f t="shared" si="5"/>
        <v/>
      </c>
      <c r="O67" s="125" t="str">
        <f t="shared" si="6"/>
        <v/>
      </c>
      <c r="P67" s="125" t="str">
        <f t="shared" si="7"/>
        <v/>
      </c>
      <c r="Q67" s="125">
        <f t="shared" si="8"/>
        <v>0</v>
      </c>
      <c r="R67" s="20"/>
      <c r="S67" s="50"/>
      <c r="T67" s="24"/>
      <c r="U67" s="24"/>
      <c r="V67" s="24"/>
      <c r="W67" s="184" t="str">
        <f t="shared" si="9"/>
        <v/>
      </c>
      <c r="X67" s="184" t="str">
        <f t="shared" si="10"/>
        <v/>
      </c>
      <c r="Y67" s="185">
        <f t="shared" si="11"/>
        <v>0</v>
      </c>
      <c r="Z67" s="185">
        <f t="shared" si="2"/>
        <v>0</v>
      </c>
      <c r="AA67" s="52"/>
      <c r="AB67" s="55"/>
      <c r="AC67" s="52"/>
    </row>
    <row r="68" spans="1:29" ht="15.55" x14ac:dyDescent="0.3">
      <c r="A68" s="62" t="str">
        <f t="shared" si="0"/>
        <v>Hide</v>
      </c>
      <c r="B68" s="71"/>
      <c r="C68" s="72">
        <v>26</v>
      </c>
      <c r="D68" s="302"/>
      <c r="E68" s="303"/>
      <c r="F68" s="304"/>
      <c r="G68" s="120"/>
      <c r="H68" s="120"/>
      <c r="I68" s="121"/>
      <c r="J68" s="169"/>
      <c r="K68" s="126"/>
      <c r="L68" s="122" t="str">
        <f t="shared" si="3"/>
        <v/>
      </c>
      <c r="M68" s="123" t="str">
        <f t="shared" si="4"/>
        <v/>
      </c>
      <c r="N68" s="271" t="str">
        <f t="shared" si="5"/>
        <v/>
      </c>
      <c r="O68" s="125" t="str">
        <f t="shared" si="6"/>
        <v/>
      </c>
      <c r="P68" s="125" t="str">
        <f t="shared" si="7"/>
        <v/>
      </c>
      <c r="Q68" s="125">
        <f t="shared" si="8"/>
        <v>0</v>
      </c>
      <c r="R68" s="20"/>
      <c r="S68" s="50"/>
      <c r="T68" s="24"/>
      <c r="U68" s="24"/>
      <c r="V68" s="24"/>
      <c r="W68" s="184" t="str">
        <f t="shared" si="9"/>
        <v/>
      </c>
      <c r="X68" s="184" t="str">
        <f t="shared" si="10"/>
        <v/>
      </c>
      <c r="Y68" s="185">
        <f t="shared" si="11"/>
        <v>0</v>
      </c>
      <c r="Z68" s="185">
        <f t="shared" si="2"/>
        <v>0</v>
      </c>
      <c r="AA68" s="52"/>
      <c r="AB68" s="55"/>
      <c r="AC68" s="52"/>
    </row>
    <row r="69" spans="1:29" ht="15.55" x14ac:dyDescent="0.3">
      <c r="A69" s="62" t="str">
        <f t="shared" si="0"/>
        <v>Hide</v>
      </c>
      <c r="B69" s="71"/>
      <c r="C69" s="72">
        <v>27</v>
      </c>
      <c r="D69" s="302"/>
      <c r="E69" s="303"/>
      <c r="F69" s="304"/>
      <c r="G69" s="120"/>
      <c r="H69" s="120"/>
      <c r="I69" s="121"/>
      <c r="J69" s="169"/>
      <c r="K69" s="126"/>
      <c r="L69" s="122" t="str">
        <f t="shared" si="3"/>
        <v/>
      </c>
      <c r="M69" s="123" t="str">
        <f t="shared" si="4"/>
        <v/>
      </c>
      <c r="N69" s="271" t="str">
        <f t="shared" si="5"/>
        <v/>
      </c>
      <c r="O69" s="125" t="str">
        <f t="shared" si="6"/>
        <v/>
      </c>
      <c r="P69" s="125" t="str">
        <f t="shared" si="7"/>
        <v/>
      </c>
      <c r="Q69" s="125">
        <f t="shared" si="8"/>
        <v>0</v>
      </c>
      <c r="R69" s="20"/>
      <c r="S69" s="50"/>
      <c r="T69" s="24"/>
      <c r="U69" s="24"/>
      <c r="V69" s="24"/>
      <c r="W69" s="184" t="str">
        <f t="shared" si="9"/>
        <v/>
      </c>
      <c r="X69" s="184" t="str">
        <f t="shared" si="10"/>
        <v/>
      </c>
      <c r="Y69" s="185">
        <f t="shared" si="11"/>
        <v>0</v>
      </c>
      <c r="Z69" s="185">
        <f t="shared" si="2"/>
        <v>0</v>
      </c>
      <c r="AA69" s="52"/>
      <c r="AB69" s="55"/>
      <c r="AC69" s="52"/>
    </row>
    <row r="70" spans="1:29" ht="15.55" x14ac:dyDescent="0.3">
      <c r="A70" s="62" t="str">
        <f t="shared" si="0"/>
        <v>Hide</v>
      </c>
      <c r="B70" s="71"/>
      <c r="C70" s="72">
        <v>28</v>
      </c>
      <c r="D70" s="302"/>
      <c r="E70" s="303"/>
      <c r="F70" s="304"/>
      <c r="G70" s="120"/>
      <c r="H70" s="120"/>
      <c r="I70" s="121"/>
      <c r="J70" s="169"/>
      <c r="K70" s="126"/>
      <c r="L70" s="122" t="str">
        <f t="shared" si="3"/>
        <v/>
      </c>
      <c r="M70" s="123" t="str">
        <f t="shared" si="4"/>
        <v/>
      </c>
      <c r="N70" s="271" t="str">
        <f t="shared" si="5"/>
        <v/>
      </c>
      <c r="O70" s="125" t="str">
        <f t="shared" si="6"/>
        <v/>
      </c>
      <c r="P70" s="125" t="str">
        <f t="shared" si="7"/>
        <v/>
      </c>
      <c r="Q70" s="125">
        <f t="shared" si="8"/>
        <v>0</v>
      </c>
      <c r="R70" s="20"/>
      <c r="S70" s="50"/>
      <c r="T70" s="24"/>
      <c r="U70" s="24"/>
      <c r="V70" s="24"/>
      <c r="W70" s="184" t="str">
        <f t="shared" si="9"/>
        <v/>
      </c>
      <c r="X70" s="184" t="str">
        <f t="shared" si="10"/>
        <v/>
      </c>
      <c r="Y70" s="185">
        <f t="shared" si="11"/>
        <v>0</v>
      </c>
      <c r="Z70" s="185">
        <f t="shared" si="2"/>
        <v>0</v>
      </c>
      <c r="AA70" s="52"/>
      <c r="AB70" s="55"/>
      <c r="AC70" s="52"/>
    </row>
    <row r="71" spans="1:29" ht="15.55" x14ac:dyDescent="0.3">
      <c r="A71" s="62" t="str">
        <f t="shared" si="0"/>
        <v>Hide</v>
      </c>
      <c r="B71" s="71"/>
      <c r="C71" s="72">
        <v>29</v>
      </c>
      <c r="D71" s="302"/>
      <c r="E71" s="303"/>
      <c r="F71" s="304"/>
      <c r="G71" s="120"/>
      <c r="H71" s="120"/>
      <c r="I71" s="121"/>
      <c r="J71" s="169"/>
      <c r="K71" s="126"/>
      <c r="L71" s="122" t="str">
        <f t="shared" si="3"/>
        <v/>
      </c>
      <c r="M71" s="123" t="str">
        <f t="shared" si="4"/>
        <v/>
      </c>
      <c r="N71" s="271" t="str">
        <f t="shared" si="5"/>
        <v/>
      </c>
      <c r="O71" s="125" t="str">
        <f t="shared" si="6"/>
        <v/>
      </c>
      <c r="P71" s="125" t="str">
        <f t="shared" si="7"/>
        <v/>
      </c>
      <c r="Q71" s="125">
        <f t="shared" si="8"/>
        <v>0</v>
      </c>
      <c r="R71" s="20"/>
      <c r="S71" s="50"/>
      <c r="T71" s="24"/>
      <c r="U71" s="24"/>
      <c r="V71" s="24"/>
      <c r="W71" s="184" t="str">
        <f t="shared" si="9"/>
        <v/>
      </c>
      <c r="X71" s="184" t="str">
        <f t="shared" si="10"/>
        <v/>
      </c>
      <c r="Y71" s="185">
        <f t="shared" si="11"/>
        <v>0</v>
      </c>
      <c r="Z71" s="185">
        <f t="shared" si="2"/>
        <v>0</v>
      </c>
      <c r="AA71" s="52"/>
      <c r="AB71" s="55"/>
      <c r="AC71" s="52"/>
    </row>
    <row r="72" spans="1:29" ht="15.55" x14ac:dyDescent="0.3">
      <c r="A72" s="62" t="str">
        <f t="shared" si="0"/>
        <v>Hide</v>
      </c>
      <c r="B72" s="71"/>
      <c r="C72" s="72">
        <v>30</v>
      </c>
      <c r="D72" s="302"/>
      <c r="E72" s="303"/>
      <c r="F72" s="304"/>
      <c r="G72" s="120"/>
      <c r="H72" s="120"/>
      <c r="I72" s="121"/>
      <c r="J72" s="169"/>
      <c r="K72" s="126"/>
      <c r="L72" s="122" t="str">
        <f t="shared" si="3"/>
        <v/>
      </c>
      <c r="M72" s="123" t="str">
        <f t="shared" si="4"/>
        <v/>
      </c>
      <c r="N72" s="271" t="str">
        <f t="shared" si="5"/>
        <v/>
      </c>
      <c r="O72" s="125" t="str">
        <f t="shared" si="6"/>
        <v/>
      </c>
      <c r="P72" s="125" t="str">
        <f t="shared" si="7"/>
        <v/>
      </c>
      <c r="Q72" s="125">
        <f t="shared" si="8"/>
        <v>0</v>
      </c>
      <c r="R72" s="20"/>
      <c r="S72" s="50"/>
      <c r="T72" s="24"/>
      <c r="U72" s="24"/>
      <c r="V72" s="24"/>
      <c r="W72" s="184" t="str">
        <f t="shared" si="9"/>
        <v/>
      </c>
      <c r="X72" s="184" t="str">
        <f t="shared" si="10"/>
        <v/>
      </c>
      <c r="Y72" s="185">
        <f t="shared" si="11"/>
        <v>0</v>
      </c>
      <c r="Z72" s="185">
        <f t="shared" si="2"/>
        <v>0</v>
      </c>
      <c r="AA72" s="52"/>
      <c r="AB72" s="55"/>
      <c r="AC72" s="52"/>
    </row>
    <row r="73" spans="1:29" ht="15.55" x14ac:dyDescent="0.3">
      <c r="A73" s="62" t="str">
        <f t="shared" si="0"/>
        <v>Hide</v>
      </c>
      <c r="B73" s="71"/>
      <c r="C73" s="72">
        <v>31</v>
      </c>
      <c r="D73" s="302"/>
      <c r="E73" s="303"/>
      <c r="F73" s="304"/>
      <c r="G73" s="120"/>
      <c r="H73" s="120"/>
      <c r="I73" s="121"/>
      <c r="J73" s="169"/>
      <c r="K73" s="126"/>
      <c r="L73" s="122" t="str">
        <f t="shared" si="3"/>
        <v/>
      </c>
      <c r="M73" s="123" t="str">
        <f t="shared" si="4"/>
        <v/>
      </c>
      <c r="N73" s="271" t="str">
        <f t="shared" si="5"/>
        <v/>
      </c>
      <c r="O73" s="125" t="str">
        <f t="shared" si="6"/>
        <v/>
      </c>
      <c r="P73" s="125" t="str">
        <f t="shared" si="7"/>
        <v/>
      </c>
      <c r="Q73" s="125">
        <f t="shared" si="8"/>
        <v>0</v>
      </c>
      <c r="R73" s="20"/>
      <c r="S73" s="50"/>
      <c r="T73" s="24"/>
      <c r="U73" s="24"/>
      <c r="V73" s="24"/>
      <c r="W73" s="184" t="str">
        <f t="shared" si="9"/>
        <v/>
      </c>
      <c r="X73" s="184" t="str">
        <f t="shared" si="10"/>
        <v/>
      </c>
      <c r="Y73" s="185">
        <f t="shared" si="11"/>
        <v>0</v>
      </c>
      <c r="Z73" s="185">
        <f t="shared" si="2"/>
        <v>0</v>
      </c>
      <c r="AA73" s="52"/>
      <c r="AB73" s="55"/>
      <c r="AC73" s="52"/>
    </row>
    <row r="74" spans="1:29" ht="15.55" x14ac:dyDescent="0.3">
      <c r="A74" s="62" t="str">
        <f t="shared" si="0"/>
        <v>Hide</v>
      </c>
      <c r="B74" s="71"/>
      <c r="C74" s="72">
        <v>32</v>
      </c>
      <c r="D74" s="302"/>
      <c r="E74" s="303"/>
      <c r="F74" s="304"/>
      <c r="G74" s="120"/>
      <c r="H74" s="120"/>
      <c r="I74" s="121"/>
      <c r="J74" s="169"/>
      <c r="K74" s="126"/>
      <c r="L74" s="122" t="str">
        <f t="shared" si="3"/>
        <v/>
      </c>
      <c r="M74" s="123" t="str">
        <f t="shared" si="4"/>
        <v/>
      </c>
      <c r="N74" s="271" t="str">
        <f t="shared" si="5"/>
        <v/>
      </c>
      <c r="O74" s="125" t="str">
        <f t="shared" si="6"/>
        <v/>
      </c>
      <c r="P74" s="125" t="str">
        <f t="shared" si="7"/>
        <v/>
      </c>
      <c r="Q74" s="125">
        <f t="shared" si="8"/>
        <v>0</v>
      </c>
      <c r="R74" s="20"/>
      <c r="S74" s="50"/>
      <c r="T74" s="24"/>
      <c r="U74" s="24"/>
      <c r="V74" s="24"/>
      <c r="W74" s="184" t="str">
        <f t="shared" si="9"/>
        <v/>
      </c>
      <c r="X74" s="184" t="str">
        <f t="shared" si="10"/>
        <v/>
      </c>
      <c r="Y74" s="185">
        <f t="shared" si="11"/>
        <v>0</v>
      </c>
      <c r="Z74" s="185">
        <f t="shared" si="2"/>
        <v>0</v>
      </c>
      <c r="AA74" s="52"/>
      <c r="AB74" s="55"/>
      <c r="AC74" s="52"/>
    </row>
    <row r="75" spans="1:29" ht="15.55" x14ac:dyDescent="0.3">
      <c r="A75" s="62" t="str">
        <f t="shared" si="0"/>
        <v>Hide</v>
      </c>
      <c r="B75" s="71"/>
      <c r="C75" s="72">
        <v>33</v>
      </c>
      <c r="D75" s="302"/>
      <c r="E75" s="303"/>
      <c r="F75" s="304"/>
      <c r="G75" s="120"/>
      <c r="H75" s="120"/>
      <c r="I75" s="121"/>
      <c r="J75" s="169"/>
      <c r="K75" s="126"/>
      <c r="L75" s="122" t="str">
        <f t="shared" si="3"/>
        <v/>
      </c>
      <c r="M75" s="123" t="str">
        <f t="shared" si="4"/>
        <v/>
      </c>
      <c r="N75" s="271" t="str">
        <f t="shared" si="5"/>
        <v/>
      </c>
      <c r="O75" s="125" t="str">
        <f t="shared" si="6"/>
        <v/>
      </c>
      <c r="P75" s="125" t="str">
        <f t="shared" si="7"/>
        <v/>
      </c>
      <c r="Q75" s="125">
        <f t="shared" si="8"/>
        <v>0</v>
      </c>
      <c r="R75" s="20"/>
      <c r="S75" s="50"/>
      <c r="T75" s="24"/>
      <c r="U75" s="24"/>
      <c r="V75" s="24"/>
      <c r="W75" s="184" t="str">
        <f t="shared" ref="W75:W106" si="12">IF(ISNA(VLOOKUP(H75,$D$185:$E$188,2,FALSE)),"",VLOOKUP(H75,$D$185:$E$188,2,FALSE))</f>
        <v/>
      </c>
      <c r="X75" s="184" t="str">
        <f t="shared" si="10"/>
        <v/>
      </c>
      <c r="Y75" s="185">
        <f t="shared" ref="Y75:Y106" si="13">IF(M75&lt;&gt;"",VALUE(M75),0)</f>
        <v>0</v>
      </c>
      <c r="Z75" s="185">
        <f t="shared" ref="Z75:Z106" si="14">IF(N75&lt;&gt;"",VALUE(N75),0)</f>
        <v>0</v>
      </c>
      <c r="AA75" s="52"/>
      <c r="AB75" s="55"/>
      <c r="AC75" s="52"/>
    </row>
    <row r="76" spans="1:29" ht="15.55" x14ac:dyDescent="0.3">
      <c r="A76" s="62" t="str">
        <f t="shared" ref="A76:A107" si="15">IF(OR(D76&lt;&gt;"",H76&lt;&gt;"",I76&lt;&gt;"",J76&lt;&gt;"",K76&lt;&gt;""),"Show","Hide")</f>
        <v>Hide</v>
      </c>
      <c r="B76" s="71"/>
      <c r="C76" s="72">
        <v>34</v>
      </c>
      <c r="D76" s="302"/>
      <c r="E76" s="303"/>
      <c r="F76" s="304"/>
      <c r="G76" s="120"/>
      <c r="H76" s="120"/>
      <c r="I76" s="121"/>
      <c r="J76" s="169"/>
      <c r="K76" s="126"/>
      <c r="L76" s="122" t="str">
        <f t="shared" si="3"/>
        <v/>
      </c>
      <c r="M76" s="123" t="str">
        <f t="shared" si="4"/>
        <v/>
      </c>
      <c r="N76" s="271" t="str">
        <f t="shared" si="5"/>
        <v/>
      </c>
      <c r="O76" s="125" t="str">
        <f t="shared" si="6"/>
        <v/>
      </c>
      <c r="P76" s="125" t="str">
        <f t="shared" si="7"/>
        <v/>
      </c>
      <c r="Q76" s="125">
        <f t="shared" si="8"/>
        <v>0</v>
      </c>
      <c r="R76" s="20"/>
      <c r="S76" s="50"/>
      <c r="T76" s="24"/>
      <c r="U76" s="24"/>
      <c r="V76" s="24"/>
      <c r="W76" s="184" t="str">
        <f t="shared" si="12"/>
        <v/>
      </c>
      <c r="X76" s="184" t="str">
        <f t="shared" ref="X76:X107" si="16">IF(ISNA(VLOOKUP($L76,$H$185:$V$187,2,FALSE)),"",VLOOKUP($L76,$H$185:$V$187,2,FALSE))</f>
        <v/>
      </c>
      <c r="Y76" s="185">
        <f t="shared" si="13"/>
        <v>0</v>
      </c>
      <c r="Z76" s="185">
        <f t="shared" si="14"/>
        <v>0</v>
      </c>
      <c r="AA76" s="52"/>
      <c r="AB76" s="55"/>
      <c r="AC76" s="52"/>
    </row>
    <row r="77" spans="1:29" ht="15.55" x14ac:dyDescent="0.3">
      <c r="A77" s="62" t="str">
        <f t="shared" si="15"/>
        <v>Hide</v>
      </c>
      <c r="B77" s="71"/>
      <c r="C77" s="72">
        <v>35</v>
      </c>
      <c r="D77" s="302"/>
      <c r="E77" s="303"/>
      <c r="F77" s="304"/>
      <c r="G77" s="120"/>
      <c r="H77" s="120"/>
      <c r="I77" s="121"/>
      <c r="J77" s="169"/>
      <c r="K77" s="126"/>
      <c r="L77" s="122" t="str">
        <f t="shared" si="3"/>
        <v/>
      </c>
      <c r="M77" s="123" t="str">
        <f t="shared" si="4"/>
        <v/>
      </c>
      <c r="N77" s="271" t="str">
        <f t="shared" si="5"/>
        <v/>
      </c>
      <c r="O77" s="125" t="str">
        <f t="shared" si="6"/>
        <v/>
      </c>
      <c r="P77" s="125" t="str">
        <f t="shared" si="7"/>
        <v/>
      </c>
      <c r="Q77" s="125">
        <f t="shared" si="8"/>
        <v>0</v>
      </c>
      <c r="R77" s="20"/>
      <c r="S77" s="50"/>
      <c r="T77" s="24"/>
      <c r="U77" s="24"/>
      <c r="V77" s="24"/>
      <c r="W77" s="184" t="str">
        <f t="shared" si="12"/>
        <v/>
      </c>
      <c r="X77" s="184" t="str">
        <f t="shared" si="16"/>
        <v/>
      </c>
      <c r="Y77" s="185">
        <f t="shared" si="13"/>
        <v>0</v>
      </c>
      <c r="Z77" s="185">
        <f t="shared" si="14"/>
        <v>0</v>
      </c>
      <c r="AA77" s="52"/>
      <c r="AB77" s="55"/>
      <c r="AC77" s="52"/>
    </row>
    <row r="78" spans="1:29" ht="15.55" x14ac:dyDescent="0.3">
      <c r="A78" s="62" t="str">
        <f t="shared" si="15"/>
        <v>Hide</v>
      </c>
      <c r="B78" s="71"/>
      <c r="C78" s="72">
        <v>36</v>
      </c>
      <c r="D78" s="302"/>
      <c r="E78" s="303"/>
      <c r="F78" s="304"/>
      <c r="G78" s="120"/>
      <c r="H78" s="120"/>
      <c r="I78" s="121"/>
      <c r="J78" s="169"/>
      <c r="K78" s="126"/>
      <c r="L78" s="122" t="str">
        <f t="shared" si="3"/>
        <v/>
      </c>
      <c r="M78" s="123" t="str">
        <f t="shared" si="4"/>
        <v/>
      </c>
      <c r="N78" s="271" t="str">
        <f t="shared" si="5"/>
        <v/>
      </c>
      <c r="O78" s="125" t="str">
        <f t="shared" si="6"/>
        <v/>
      </c>
      <c r="P78" s="125" t="str">
        <f t="shared" si="7"/>
        <v/>
      </c>
      <c r="Q78" s="125">
        <f t="shared" si="8"/>
        <v>0</v>
      </c>
      <c r="R78" s="20"/>
      <c r="S78" s="50"/>
      <c r="T78" s="24"/>
      <c r="U78" s="24"/>
      <c r="V78" s="24"/>
      <c r="W78" s="184" t="str">
        <f t="shared" si="12"/>
        <v/>
      </c>
      <c r="X78" s="184" t="str">
        <f t="shared" si="16"/>
        <v/>
      </c>
      <c r="Y78" s="185">
        <f t="shared" si="13"/>
        <v>0</v>
      </c>
      <c r="Z78" s="185">
        <f t="shared" si="14"/>
        <v>0</v>
      </c>
      <c r="AA78" s="52"/>
      <c r="AB78" s="55"/>
      <c r="AC78" s="52"/>
    </row>
    <row r="79" spans="1:29" ht="15.55" x14ac:dyDescent="0.3">
      <c r="A79" s="62" t="str">
        <f t="shared" si="15"/>
        <v>Hide</v>
      </c>
      <c r="B79" s="71"/>
      <c r="C79" s="72">
        <v>37</v>
      </c>
      <c r="D79" s="302"/>
      <c r="E79" s="303"/>
      <c r="F79" s="304"/>
      <c r="G79" s="120"/>
      <c r="H79" s="120"/>
      <c r="I79" s="121"/>
      <c r="J79" s="169"/>
      <c r="K79" s="126"/>
      <c r="L79" s="122" t="str">
        <f t="shared" si="3"/>
        <v/>
      </c>
      <c r="M79" s="123" t="str">
        <f t="shared" si="4"/>
        <v/>
      </c>
      <c r="N79" s="271" t="str">
        <f t="shared" si="5"/>
        <v/>
      </c>
      <c r="O79" s="125" t="str">
        <f t="shared" si="6"/>
        <v/>
      </c>
      <c r="P79" s="125" t="str">
        <f t="shared" si="7"/>
        <v/>
      </c>
      <c r="Q79" s="125">
        <f t="shared" si="8"/>
        <v>0</v>
      </c>
      <c r="R79" s="20"/>
      <c r="S79" s="50"/>
      <c r="T79" s="24"/>
      <c r="U79" s="24"/>
      <c r="V79" s="24"/>
      <c r="W79" s="184" t="str">
        <f t="shared" si="12"/>
        <v/>
      </c>
      <c r="X79" s="184" t="str">
        <f t="shared" si="16"/>
        <v/>
      </c>
      <c r="Y79" s="185">
        <f t="shared" si="13"/>
        <v>0</v>
      </c>
      <c r="Z79" s="185">
        <f t="shared" si="14"/>
        <v>0</v>
      </c>
      <c r="AA79" s="52"/>
      <c r="AB79" s="55"/>
      <c r="AC79" s="52"/>
    </row>
    <row r="80" spans="1:29" ht="15.55" x14ac:dyDescent="0.3">
      <c r="A80" s="62" t="str">
        <f t="shared" si="15"/>
        <v>Hide</v>
      </c>
      <c r="B80" s="71"/>
      <c r="C80" s="72">
        <v>38</v>
      </c>
      <c r="D80" s="302"/>
      <c r="E80" s="303"/>
      <c r="F80" s="304"/>
      <c r="G80" s="120"/>
      <c r="H80" s="120"/>
      <c r="I80" s="121"/>
      <c r="J80" s="169"/>
      <c r="K80" s="126"/>
      <c r="L80" s="122" t="str">
        <f t="shared" si="3"/>
        <v/>
      </c>
      <c r="M80" s="123" t="str">
        <f t="shared" si="4"/>
        <v/>
      </c>
      <c r="N80" s="271" t="str">
        <f t="shared" si="5"/>
        <v/>
      </c>
      <c r="O80" s="125" t="str">
        <f t="shared" si="6"/>
        <v/>
      </c>
      <c r="P80" s="125" t="str">
        <f t="shared" si="7"/>
        <v/>
      </c>
      <c r="Q80" s="125">
        <f t="shared" si="8"/>
        <v>0</v>
      </c>
      <c r="R80" s="20"/>
      <c r="S80" s="50"/>
      <c r="T80" s="24"/>
      <c r="U80" s="24"/>
      <c r="V80" s="24"/>
      <c r="W80" s="184" t="str">
        <f t="shared" si="12"/>
        <v/>
      </c>
      <c r="X80" s="184" t="str">
        <f t="shared" si="16"/>
        <v/>
      </c>
      <c r="Y80" s="185">
        <f t="shared" si="13"/>
        <v>0</v>
      </c>
      <c r="Z80" s="185">
        <f t="shared" si="14"/>
        <v>0</v>
      </c>
      <c r="AA80" s="52"/>
      <c r="AB80" s="55"/>
      <c r="AC80" s="52"/>
    </row>
    <row r="81" spans="1:29" ht="15.55" x14ac:dyDescent="0.3">
      <c r="A81" s="62" t="str">
        <f t="shared" si="15"/>
        <v>Hide</v>
      </c>
      <c r="B81" s="71"/>
      <c r="C81" s="72">
        <v>39</v>
      </c>
      <c r="D81" s="302"/>
      <c r="E81" s="303"/>
      <c r="F81" s="304"/>
      <c r="G81" s="120"/>
      <c r="H81" s="120"/>
      <c r="I81" s="121"/>
      <c r="J81" s="169"/>
      <c r="K81" s="126"/>
      <c r="L81" s="122" t="str">
        <f t="shared" si="3"/>
        <v/>
      </c>
      <c r="M81" s="123" t="str">
        <f t="shared" si="4"/>
        <v/>
      </c>
      <c r="N81" s="271" t="str">
        <f t="shared" si="5"/>
        <v/>
      </c>
      <c r="O81" s="125" t="str">
        <f t="shared" si="6"/>
        <v/>
      </c>
      <c r="P81" s="125" t="str">
        <f t="shared" si="7"/>
        <v/>
      </c>
      <c r="Q81" s="125">
        <f t="shared" si="8"/>
        <v>0</v>
      </c>
      <c r="R81" s="20"/>
      <c r="S81" s="50"/>
      <c r="T81" s="24"/>
      <c r="U81" s="24"/>
      <c r="V81" s="24"/>
      <c r="W81" s="184" t="str">
        <f t="shared" si="12"/>
        <v/>
      </c>
      <c r="X81" s="184" t="str">
        <f t="shared" si="16"/>
        <v/>
      </c>
      <c r="Y81" s="185">
        <f t="shared" si="13"/>
        <v>0</v>
      </c>
      <c r="Z81" s="185">
        <f t="shared" si="14"/>
        <v>0</v>
      </c>
      <c r="AA81" s="52"/>
      <c r="AB81" s="55"/>
      <c r="AC81" s="52"/>
    </row>
    <row r="82" spans="1:29" ht="15.55" x14ac:dyDescent="0.3">
      <c r="A82" s="62" t="str">
        <f t="shared" si="15"/>
        <v>Hide</v>
      </c>
      <c r="B82" s="71"/>
      <c r="C82" s="72">
        <v>40</v>
      </c>
      <c r="D82" s="302"/>
      <c r="E82" s="303"/>
      <c r="F82" s="304"/>
      <c r="G82" s="120"/>
      <c r="H82" s="120"/>
      <c r="I82" s="121"/>
      <c r="J82" s="169"/>
      <c r="K82" s="126"/>
      <c r="L82" s="122" t="str">
        <f t="shared" si="3"/>
        <v/>
      </c>
      <c r="M82" s="123" t="str">
        <f t="shared" si="4"/>
        <v/>
      </c>
      <c r="N82" s="271" t="str">
        <f t="shared" si="5"/>
        <v/>
      </c>
      <c r="O82" s="125" t="str">
        <f t="shared" si="6"/>
        <v/>
      </c>
      <c r="P82" s="125" t="str">
        <f t="shared" si="7"/>
        <v/>
      </c>
      <c r="Q82" s="125">
        <f t="shared" si="8"/>
        <v>0</v>
      </c>
      <c r="R82" s="20"/>
      <c r="S82" s="50"/>
      <c r="T82" s="24"/>
      <c r="U82" s="24"/>
      <c r="V82" s="24"/>
      <c r="W82" s="184" t="str">
        <f t="shared" si="12"/>
        <v/>
      </c>
      <c r="X82" s="184" t="str">
        <f t="shared" si="16"/>
        <v/>
      </c>
      <c r="Y82" s="185">
        <f t="shared" si="13"/>
        <v>0</v>
      </c>
      <c r="Z82" s="185">
        <f t="shared" si="14"/>
        <v>0</v>
      </c>
      <c r="AA82" s="52"/>
      <c r="AB82" s="55"/>
      <c r="AC82" s="52"/>
    </row>
    <row r="83" spans="1:29" ht="15.55" x14ac:dyDescent="0.3">
      <c r="A83" s="62" t="str">
        <f t="shared" si="15"/>
        <v>Hide</v>
      </c>
      <c r="B83" s="71"/>
      <c r="C83" s="72">
        <v>41</v>
      </c>
      <c r="D83" s="302"/>
      <c r="E83" s="303"/>
      <c r="F83" s="304"/>
      <c r="G83" s="120"/>
      <c r="H83" s="120"/>
      <c r="I83" s="121"/>
      <c r="J83" s="169"/>
      <c r="K83" s="126"/>
      <c r="L83" s="122" t="str">
        <f t="shared" si="3"/>
        <v/>
      </c>
      <c r="M83" s="123" t="str">
        <f t="shared" si="4"/>
        <v/>
      </c>
      <c r="N83" s="271" t="str">
        <f t="shared" si="5"/>
        <v/>
      </c>
      <c r="O83" s="125" t="str">
        <f t="shared" si="6"/>
        <v/>
      </c>
      <c r="P83" s="125" t="str">
        <f t="shared" si="7"/>
        <v/>
      </c>
      <c r="Q83" s="125">
        <f t="shared" si="8"/>
        <v>0</v>
      </c>
      <c r="R83" s="20"/>
      <c r="S83" s="50"/>
      <c r="T83" s="24"/>
      <c r="U83" s="24"/>
      <c r="V83" s="24"/>
      <c r="W83" s="184" t="str">
        <f t="shared" si="12"/>
        <v/>
      </c>
      <c r="X83" s="184" t="str">
        <f t="shared" si="16"/>
        <v/>
      </c>
      <c r="Y83" s="185">
        <f t="shared" si="13"/>
        <v>0</v>
      </c>
      <c r="Z83" s="185">
        <f t="shared" si="14"/>
        <v>0</v>
      </c>
      <c r="AA83" s="52"/>
      <c r="AB83" s="55"/>
      <c r="AC83" s="52"/>
    </row>
    <row r="84" spans="1:29" ht="15.55" x14ac:dyDescent="0.3">
      <c r="A84" s="62" t="str">
        <f t="shared" si="15"/>
        <v>Hide</v>
      </c>
      <c r="B84" s="71"/>
      <c r="C84" s="72">
        <v>42</v>
      </c>
      <c r="D84" s="302"/>
      <c r="E84" s="303"/>
      <c r="F84" s="304"/>
      <c r="G84" s="120"/>
      <c r="H84" s="120"/>
      <c r="I84" s="121"/>
      <c r="J84" s="169"/>
      <c r="K84" s="126"/>
      <c r="L84" s="122" t="str">
        <f t="shared" si="3"/>
        <v/>
      </c>
      <c r="M84" s="123" t="str">
        <f t="shared" si="4"/>
        <v/>
      </c>
      <c r="N84" s="271" t="str">
        <f t="shared" si="5"/>
        <v/>
      </c>
      <c r="O84" s="125" t="str">
        <f t="shared" si="6"/>
        <v/>
      </c>
      <c r="P84" s="125" t="str">
        <f t="shared" si="7"/>
        <v/>
      </c>
      <c r="Q84" s="125">
        <f t="shared" si="8"/>
        <v>0</v>
      </c>
      <c r="R84" s="20"/>
      <c r="S84" s="50"/>
      <c r="T84" s="24"/>
      <c r="U84" s="24"/>
      <c r="V84" s="24"/>
      <c r="W84" s="184" t="str">
        <f t="shared" si="12"/>
        <v/>
      </c>
      <c r="X84" s="184" t="str">
        <f t="shared" si="16"/>
        <v/>
      </c>
      <c r="Y84" s="185">
        <f t="shared" si="13"/>
        <v>0</v>
      </c>
      <c r="Z84" s="185">
        <f t="shared" si="14"/>
        <v>0</v>
      </c>
      <c r="AA84" s="52"/>
      <c r="AB84" s="55"/>
      <c r="AC84" s="52"/>
    </row>
    <row r="85" spans="1:29" ht="15.55" x14ac:dyDescent="0.3">
      <c r="A85" s="62" t="str">
        <f t="shared" si="15"/>
        <v>Hide</v>
      </c>
      <c r="B85" s="71"/>
      <c r="C85" s="72">
        <v>43</v>
      </c>
      <c r="D85" s="302"/>
      <c r="E85" s="303"/>
      <c r="F85" s="304"/>
      <c r="G85" s="120"/>
      <c r="H85" s="120"/>
      <c r="I85" s="121"/>
      <c r="J85" s="169"/>
      <c r="K85" s="126"/>
      <c r="L85" s="122" t="str">
        <f t="shared" si="3"/>
        <v/>
      </c>
      <c r="M85" s="123" t="str">
        <f t="shared" si="4"/>
        <v/>
      </c>
      <c r="N85" s="271" t="str">
        <f t="shared" si="5"/>
        <v/>
      </c>
      <c r="O85" s="125" t="str">
        <f t="shared" si="6"/>
        <v/>
      </c>
      <c r="P85" s="125" t="str">
        <f t="shared" si="7"/>
        <v/>
      </c>
      <c r="Q85" s="125">
        <f t="shared" si="8"/>
        <v>0</v>
      </c>
      <c r="R85" s="20"/>
      <c r="S85" s="50"/>
      <c r="T85" s="24"/>
      <c r="U85" s="24"/>
      <c r="V85" s="24"/>
      <c r="W85" s="184" t="str">
        <f t="shared" si="12"/>
        <v/>
      </c>
      <c r="X85" s="184" t="str">
        <f t="shared" si="16"/>
        <v/>
      </c>
      <c r="Y85" s="185">
        <f t="shared" si="13"/>
        <v>0</v>
      </c>
      <c r="Z85" s="185">
        <f t="shared" si="14"/>
        <v>0</v>
      </c>
      <c r="AA85" s="52"/>
      <c r="AB85" s="55"/>
      <c r="AC85" s="52"/>
    </row>
    <row r="86" spans="1:29" ht="15.55" x14ac:dyDescent="0.3">
      <c r="A86" s="62" t="str">
        <f t="shared" si="15"/>
        <v>Hide</v>
      </c>
      <c r="B86" s="71"/>
      <c r="C86" s="72">
        <v>44</v>
      </c>
      <c r="D86" s="302"/>
      <c r="E86" s="303"/>
      <c r="F86" s="304"/>
      <c r="G86" s="120"/>
      <c r="H86" s="120"/>
      <c r="I86" s="121"/>
      <c r="J86" s="169"/>
      <c r="K86" s="126"/>
      <c r="L86" s="122" t="str">
        <f t="shared" si="3"/>
        <v/>
      </c>
      <c r="M86" s="123" t="str">
        <f t="shared" si="4"/>
        <v/>
      </c>
      <c r="N86" s="271" t="str">
        <f t="shared" si="5"/>
        <v/>
      </c>
      <c r="O86" s="125" t="str">
        <f t="shared" si="6"/>
        <v/>
      </c>
      <c r="P86" s="125" t="str">
        <f t="shared" si="7"/>
        <v/>
      </c>
      <c r="Q86" s="125">
        <f t="shared" si="8"/>
        <v>0</v>
      </c>
      <c r="R86" s="20"/>
      <c r="S86" s="50"/>
      <c r="T86" s="24"/>
      <c r="U86" s="24"/>
      <c r="V86" s="24"/>
      <c r="W86" s="184" t="str">
        <f t="shared" si="12"/>
        <v/>
      </c>
      <c r="X86" s="184" t="str">
        <f t="shared" si="16"/>
        <v/>
      </c>
      <c r="Y86" s="185">
        <f t="shared" si="13"/>
        <v>0</v>
      </c>
      <c r="Z86" s="185">
        <f t="shared" si="14"/>
        <v>0</v>
      </c>
      <c r="AA86" s="52"/>
      <c r="AB86" s="55"/>
      <c r="AC86" s="52"/>
    </row>
    <row r="87" spans="1:29" ht="15.55" x14ac:dyDescent="0.3">
      <c r="A87" s="62" t="str">
        <f t="shared" si="15"/>
        <v>Hide</v>
      </c>
      <c r="B87" s="71"/>
      <c r="C87" s="72">
        <v>45</v>
      </c>
      <c r="D87" s="302"/>
      <c r="E87" s="303"/>
      <c r="F87" s="304"/>
      <c r="G87" s="120"/>
      <c r="H87" s="120"/>
      <c r="I87" s="121"/>
      <c r="J87" s="169"/>
      <c r="K87" s="126"/>
      <c r="L87" s="122" t="str">
        <f t="shared" si="3"/>
        <v/>
      </c>
      <c r="M87" s="123" t="str">
        <f t="shared" si="4"/>
        <v/>
      </c>
      <c r="N87" s="271" t="str">
        <f t="shared" si="5"/>
        <v/>
      </c>
      <c r="O87" s="125" t="str">
        <f t="shared" si="6"/>
        <v/>
      </c>
      <c r="P87" s="125" t="str">
        <f t="shared" si="7"/>
        <v/>
      </c>
      <c r="Q87" s="125">
        <f t="shared" si="8"/>
        <v>0</v>
      </c>
      <c r="R87" s="20"/>
      <c r="S87" s="50"/>
      <c r="T87" s="24"/>
      <c r="U87" s="24"/>
      <c r="V87" s="24"/>
      <c r="W87" s="184" t="str">
        <f t="shared" si="12"/>
        <v/>
      </c>
      <c r="X87" s="184" t="str">
        <f t="shared" si="16"/>
        <v/>
      </c>
      <c r="Y87" s="185">
        <f t="shared" si="13"/>
        <v>0</v>
      </c>
      <c r="Z87" s="185">
        <f t="shared" si="14"/>
        <v>0</v>
      </c>
      <c r="AA87" s="52"/>
      <c r="AB87" s="55"/>
      <c r="AC87" s="52"/>
    </row>
    <row r="88" spans="1:29" ht="15.55" x14ac:dyDescent="0.3">
      <c r="A88" s="62" t="str">
        <f t="shared" si="15"/>
        <v>Hide</v>
      </c>
      <c r="B88" s="71"/>
      <c r="C88" s="72">
        <v>46</v>
      </c>
      <c r="D88" s="302"/>
      <c r="E88" s="303"/>
      <c r="F88" s="304"/>
      <c r="G88" s="120"/>
      <c r="H88" s="120"/>
      <c r="I88" s="121"/>
      <c r="J88" s="169"/>
      <c r="K88" s="126"/>
      <c r="L88" s="122" t="str">
        <f t="shared" si="3"/>
        <v/>
      </c>
      <c r="M88" s="123" t="str">
        <f t="shared" si="4"/>
        <v/>
      </c>
      <c r="N88" s="271" t="str">
        <f t="shared" si="5"/>
        <v/>
      </c>
      <c r="O88" s="125" t="str">
        <f t="shared" si="6"/>
        <v/>
      </c>
      <c r="P88" s="125" t="str">
        <f t="shared" si="7"/>
        <v/>
      </c>
      <c r="Q88" s="125">
        <f t="shared" si="8"/>
        <v>0</v>
      </c>
      <c r="R88" s="20"/>
      <c r="S88" s="50"/>
      <c r="T88" s="24"/>
      <c r="U88" s="24"/>
      <c r="V88" s="24"/>
      <c r="W88" s="184" t="str">
        <f t="shared" si="12"/>
        <v/>
      </c>
      <c r="X88" s="184" t="str">
        <f t="shared" si="16"/>
        <v/>
      </c>
      <c r="Y88" s="185">
        <f t="shared" si="13"/>
        <v>0</v>
      </c>
      <c r="Z88" s="185">
        <f t="shared" si="14"/>
        <v>0</v>
      </c>
      <c r="AA88" s="52"/>
      <c r="AB88" s="55"/>
      <c r="AC88" s="52"/>
    </row>
    <row r="89" spans="1:29" ht="15.55" x14ac:dyDescent="0.3">
      <c r="A89" s="62" t="str">
        <f t="shared" si="15"/>
        <v>Hide</v>
      </c>
      <c r="B89" s="71"/>
      <c r="C89" s="72">
        <v>47</v>
      </c>
      <c r="D89" s="302"/>
      <c r="E89" s="303"/>
      <c r="F89" s="304"/>
      <c r="G89" s="120"/>
      <c r="H89" s="120"/>
      <c r="I89" s="121"/>
      <c r="J89" s="169"/>
      <c r="K89" s="126"/>
      <c r="L89" s="122" t="str">
        <f t="shared" si="3"/>
        <v/>
      </c>
      <c r="M89" s="123" t="str">
        <f t="shared" si="4"/>
        <v/>
      </c>
      <c r="N89" s="271" t="str">
        <f t="shared" si="5"/>
        <v/>
      </c>
      <c r="O89" s="125" t="str">
        <f t="shared" si="6"/>
        <v/>
      </c>
      <c r="P89" s="125" t="str">
        <f t="shared" si="7"/>
        <v/>
      </c>
      <c r="Q89" s="125">
        <f t="shared" si="8"/>
        <v>0</v>
      </c>
      <c r="R89" s="20"/>
      <c r="S89" s="50"/>
      <c r="T89" s="24"/>
      <c r="U89" s="24"/>
      <c r="V89" s="24"/>
      <c r="W89" s="184" t="str">
        <f t="shared" si="12"/>
        <v/>
      </c>
      <c r="X89" s="184" t="str">
        <f t="shared" si="16"/>
        <v/>
      </c>
      <c r="Y89" s="185">
        <f t="shared" si="13"/>
        <v>0</v>
      </c>
      <c r="Z89" s="185">
        <f t="shared" si="14"/>
        <v>0</v>
      </c>
      <c r="AA89" s="52"/>
      <c r="AB89" s="55"/>
      <c r="AC89" s="52"/>
    </row>
    <row r="90" spans="1:29" ht="15.55" x14ac:dyDescent="0.3">
      <c r="A90" s="62" t="str">
        <f t="shared" si="15"/>
        <v>Hide</v>
      </c>
      <c r="B90" s="71"/>
      <c r="C90" s="72">
        <v>48</v>
      </c>
      <c r="D90" s="302"/>
      <c r="E90" s="303"/>
      <c r="F90" s="304"/>
      <c r="G90" s="120"/>
      <c r="H90" s="120"/>
      <c r="I90" s="121"/>
      <c r="J90" s="169"/>
      <c r="K90" s="126"/>
      <c r="L90" s="122" t="str">
        <f t="shared" si="3"/>
        <v/>
      </c>
      <c r="M90" s="123" t="str">
        <f t="shared" si="4"/>
        <v/>
      </c>
      <c r="N90" s="271" t="str">
        <f t="shared" si="5"/>
        <v/>
      </c>
      <c r="O90" s="125" t="str">
        <f t="shared" si="6"/>
        <v/>
      </c>
      <c r="P90" s="125" t="str">
        <f t="shared" si="7"/>
        <v/>
      </c>
      <c r="Q90" s="125">
        <f t="shared" si="8"/>
        <v>0</v>
      </c>
      <c r="R90" s="20"/>
      <c r="S90" s="50"/>
      <c r="T90" s="24"/>
      <c r="U90" s="24"/>
      <c r="V90" s="24"/>
      <c r="W90" s="184" t="str">
        <f t="shared" si="12"/>
        <v/>
      </c>
      <c r="X90" s="184" t="str">
        <f t="shared" si="16"/>
        <v/>
      </c>
      <c r="Y90" s="185">
        <f t="shared" si="13"/>
        <v>0</v>
      </c>
      <c r="Z90" s="185">
        <f t="shared" si="14"/>
        <v>0</v>
      </c>
      <c r="AA90" s="52"/>
      <c r="AB90" s="55"/>
      <c r="AC90" s="52"/>
    </row>
    <row r="91" spans="1:29" ht="15.55" x14ac:dyDescent="0.3">
      <c r="A91" s="62" t="str">
        <f t="shared" si="15"/>
        <v>Hide</v>
      </c>
      <c r="B91" s="71"/>
      <c r="C91" s="72">
        <v>49</v>
      </c>
      <c r="D91" s="302"/>
      <c r="E91" s="303"/>
      <c r="F91" s="304"/>
      <c r="G91" s="120"/>
      <c r="H91" s="120"/>
      <c r="I91" s="121"/>
      <c r="J91" s="169"/>
      <c r="K91" s="126"/>
      <c r="L91" s="122" t="str">
        <f t="shared" si="3"/>
        <v/>
      </c>
      <c r="M91" s="123" t="str">
        <f t="shared" si="4"/>
        <v/>
      </c>
      <c r="N91" s="271" t="str">
        <f t="shared" si="5"/>
        <v/>
      </c>
      <c r="O91" s="125" t="str">
        <f t="shared" si="6"/>
        <v/>
      </c>
      <c r="P91" s="125" t="str">
        <f t="shared" si="7"/>
        <v/>
      </c>
      <c r="Q91" s="125">
        <f t="shared" si="8"/>
        <v>0</v>
      </c>
      <c r="R91" s="20"/>
      <c r="S91" s="50"/>
      <c r="T91" s="24"/>
      <c r="U91" s="24"/>
      <c r="V91" s="24"/>
      <c r="W91" s="184" t="str">
        <f t="shared" si="12"/>
        <v/>
      </c>
      <c r="X91" s="184" t="str">
        <f t="shared" si="16"/>
        <v/>
      </c>
      <c r="Y91" s="185">
        <f t="shared" si="13"/>
        <v>0</v>
      </c>
      <c r="Z91" s="185">
        <f t="shared" si="14"/>
        <v>0</v>
      </c>
      <c r="AA91" s="52"/>
      <c r="AB91" s="55"/>
      <c r="AC91" s="52"/>
    </row>
    <row r="92" spans="1:29" ht="15.55" x14ac:dyDescent="0.3">
      <c r="A92" s="62" t="str">
        <f t="shared" si="15"/>
        <v>Hide</v>
      </c>
      <c r="B92" s="71"/>
      <c r="C92" s="72">
        <v>50</v>
      </c>
      <c r="D92" s="302"/>
      <c r="E92" s="303"/>
      <c r="F92" s="304"/>
      <c r="G92" s="120"/>
      <c r="H92" s="120"/>
      <c r="I92" s="121"/>
      <c r="J92" s="169"/>
      <c r="K92" s="126"/>
      <c r="L92" s="122" t="str">
        <f t="shared" si="3"/>
        <v/>
      </c>
      <c r="M92" s="123" t="str">
        <f t="shared" si="4"/>
        <v/>
      </c>
      <c r="N92" s="271" t="str">
        <f t="shared" si="5"/>
        <v/>
      </c>
      <c r="O92" s="125" t="str">
        <f t="shared" si="6"/>
        <v/>
      </c>
      <c r="P92" s="125" t="str">
        <f t="shared" si="7"/>
        <v/>
      </c>
      <c r="Q92" s="125">
        <f t="shared" si="8"/>
        <v>0</v>
      </c>
      <c r="R92" s="20"/>
      <c r="S92" s="50"/>
      <c r="T92" s="24"/>
      <c r="U92" s="24"/>
      <c r="V92" s="24"/>
      <c r="W92" s="184" t="str">
        <f t="shared" si="12"/>
        <v/>
      </c>
      <c r="X92" s="184" t="str">
        <f t="shared" si="16"/>
        <v/>
      </c>
      <c r="Y92" s="185">
        <f t="shared" si="13"/>
        <v>0</v>
      </c>
      <c r="Z92" s="185">
        <f t="shared" si="14"/>
        <v>0</v>
      </c>
      <c r="AA92" s="52"/>
      <c r="AB92" s="55"/>
      <c r="AC92" s="52"/>
    </row>
    <row r="93" spans="1:29" ht="15.55" x14ac:dyDescent="0.3">
      <c r="A93" s="62" t="str">
        <f t="shared" si="15"/>
        <v>Hide</v>
      </c>
      <c r="B93" s="71"/>
      <c r="C93" s="72">
        <v>51</v>
      </c>
      <c r="D93" s="302"/>
      <c r="E93" s="303"/>
      <c r="F93" s="304"/>
      <c r="G93" s="120"/>
      <c r="H93" s="120"/>
      <c r="I93" s="121"/>
      <c r="J93" s="169"/>
      <c r="K93" s="126"/>
      <c r="L93" s="122" t="str">
        <f t="shared" si="3"/>
        <v/>
      </c>
      <c r="M93" s="123" t="str">
        <f t="shared" si="4"/>
        <v/>
      </c>
      <c r="N93" s="271" t="str">
        <f t="shared" si="5"/>
        <v/>
      </c>
      <c r="O93" s="125" t="str">
        <f t="shared" si="6"/>
        <v/>
      </c>
      <c r="P93" s="125" t="str">
        <f t="shared" si="7"/>
        <v/>
      </c>
      <c r="Q93" s="125">
        <f t="shared" si="8"/>
        <v>0</v>
      </c>
      <c r="R93" s="20"/>
      <c r="S93" s="50"/>
      <c r="T93" s="24"/>
      <c r="U93" s="24"/>
      <c r="V93" s="24"/>
      <c r="W93" s="184" t="str">
        <f t="shared" si="12"/>
        <v/>
      </c>
      <c r="X93" s="184" t="str">
        <f t="shared" si="16"/>
        <v/>
      </c>
      <c r="Y93" s="185">
        <f t="shared" si="13"/>
        <v>0</v>
      </c>
      <c r="Z93" s="185">
        <f t="shared" si="14"/>
        <v>0</v>
      </c>
      <c r="AA93" s="52"/>
      <c r="AB93" s="55"/>
      <c r="AC93" s="52"/>
    </row>
    <row r="94" spans="1:29" ht="15.55" x14ac:dyDescent="0.3">
      <c r="A94" s="62" t="str">
        <f t="shared" si="15"/>
        <v>Hide</v>
      </c>
      <c r="B94" s="71"/>
      <c r="C94" s="72">
        <v>52</v>
      </c>
      <c r="D94" s="302"/>
      <c r="E94" s="303"/>
      <c r="F94" s="304"/>
      <c r="G94" s="120"/>
      <c r="H94" s="120"/>
      <c r="I94" s="121"/>
      <c r="J94" s="169"/>
      <c r="K94" s="126"/>
      <c r="L94" s="122" t="str">
        <f t="shared" si="3"/>
        <v/>
      </c>
      <c r="M94" s="123" t="str">
        <f t="shared" si="4"/>
        <v/>
      </c>
      <c r="N94" s="271" t="str">
        <f t="shared" si="5"/>
        <v/>
      </c>
      <c r="O94" s="125" t="str">
        <f t="shared" si="6"/>
        <v/>
      </c>
      <c r="P94" s="125" t="str">
        <f t="shared" si="7"/>
        <v/>
      </c>
      <c r="Q94" s="125">
        <f t="shared" si="8"/>
        <v>0</v>
      </c>
      <c r="R94" s="20"/>
      <c r="S94" s="50"/>
      <c r="T94" s="24"/>
      <c r="U94" s="24"/>
      <c r="V94" s="24"/>
      <c r="W94" s="184" t="str">
        <f t="shared" si="12"/>
        <v/>
      </c>
      <c r="X94" s="184" t="str">
        <f t="shared" si="16"/>
        <v/>
      </c>
      <c r="Y94" s="185">
        <f t="shared" si="13"/>
        <v>0</v>
      </c>
      <c r="Z94" s="185">
        <f t="shared" si="14"/>
        <v>0</v>
      </c>
      <c r="AA94" s="52"/>
      <c r="AB94" s="55"/>
      <c r="AC94" s="52"/>
    </row>
    <row r="95" spans="1:29" ht="15.55" x14ac:dyDescent="0.3">
      <c r="A95" s="62" t="str">
        <f t="shared" si="15"/>
        <v>Hide</v>
      </c>
      <c r="B95" s="71"/>
      <c r="C95" s="72">
        <v>53</v>
      </c>
      <c r="D95" s="302"/>
      <c r="E95" s="303"/>
      <c r="F95" s="304"/>
      <c r="G95" s="120"/>
      <c r="H95" s="120"/>
      <c r="I95" s="121"/>
      <c r="J95" s="169"/>
      <c r="K95" s="126"/>
      <c r="L95" s="122" t="str">
        <f t="shared" si="3"/>
        <v/>
      </c>
      <c r="M95" s="123" t="str">
        <f t="shared" si="4"/>
        <v/>
      </c>
      <c r="N95" s="271" t="str">
        <f t="shared" si="5"/>
        <v/>
      </c>
      <c r="O95" s="125" t="str">
        <f t="shared" si="6"/>
        <v/>
      </c>
      <c r="P95" s="125" t="str">
        <f t="shared" si="7"/>
        <v/>
      </c>
      <c r="Q95" s="125">
        <f t="shared" si="8"/>
        <v>0</v>
      </c>
      <c r="R95" s="20"/>
      <c r="S95" s="50"/>
      <c r="T95" s="24"/>
      <c r="U95" s="24"/>
      <c r="V95" s="24"/>
      <c r="W95" s="184" t="str">
        <f t="shared" si="12"/>
        <v/>
      </c>
      <c r="X95" s="184" t="str">
        <f t="shared" si="16"/>
        <v/>
      </c>
      <c r="Y95" s="185">
        <f t="shared" si="13"/>
        <v>0</v>
      </c>
      <c r="Z95" s="185">
        <f t="shared" si="14"/>
        <v>0</v>
      </c>
      <c r="AA95" s="52"/>
      <c r="AB95" s="55"/>
      <c r="AC95" s="52"/>
    </row>
    <row r="96" spans="1:29" ht="15.55" x14ac:dyDescent="0.3">
      <c r="A96" s="62" t="str">
        <f t="shared" si="15"/>
        <v>Hide</v>
      </c>
      <c r="B96" s="71"/>
      <c r="C96" s="72">
        <v>54</v>
      </c>
      <c r="D96" s="302"/>
      <c r="E96" s="303"/>
      <c r="F96" s="304"/>
      <c r="G96" s="120"/>
      <c r="H96" s="120"/>
      <c r="I96" s="121"/>
      <c r="J96" s="169"/>
      <c r="K96" s="126"/>
      <c r="L96" s="122" t="str">
        <f t="shared" si="3"/>
        <v/>
      </c>
      <c r="M96" s="123" t="str">
        <f t="shared" si="4"/>
        <v/>
      </c>
      <c r="N96" s="271" t="str">
        <f t="shared" si="5"/>
        <v/>
      </c>
      <c r="O96" s="125" t="str">
        <f t="shared" si="6"/>
        <v/>
      </c>
      <c r="P96" s="125" t="str">
        <f t="shared" si="7"/>
        <v/>
      </c>
      <c r="Q96" s="125">
        <f t="shared" si="8"/>
        <v>0</v>
      </c>
      <c r="R96" s="10"/>
      <c r="S96" s="50"/>
      <c r="W96" s="184" t="str">
        <f t="shared" si="12"/>
        <v/>
      </c>
      <c r="X96" s="184" t="str">
        <f t="shared" si="16"/>
        <v/>
      </c>
      <c r="Y96" s="185">
        <f t="shared" si="13"/>
        <v>0</v>
      </c>
      <c r="Z96" s="185">
        <f t="shared" si="14"/>
        <v>0</v>
      </c>
      <c r="AA96" s="52"/>
      <c r="AB96" s="55"/>
      <c r="AC96" s="52"/>
    </row>
    <row r="97" spans="1:31" ht="15.55" x14ac:dyDescent="0.3">
      <c r="A97" s="62" t="str">
        <f t="shared" si="15"/>
        <v>Hide</v>
      </c>
      <c r="B97" s="71"/>
      <c r="C97" s="72">
        <v>55</v>
      </c>
      <c r="D97" s="302"/>
      <c r="E97" s="303"/>
      <c r="F97" s="304"/>
      <c r="G97" s="120"/>
      <c r="H97" s="120"/>
      <c r="I97" s="121"/>
      <c r="J97" s="169"/>
      <c r="K97" s="126"/>
      <c r="L97" s="122" t="str">
        <f t="shared" si="3"/>
        <v/>
      </c>
      <c r="M97" s="123" t="str">
        <f t="shared" si="4"/>
        <v/>
      </c>
      <c r="N97" s="271" t="str">
        <f t="shared" si="5"/>
        <v/>
      </c>
      <c r="O97" s="125" t="str">
        <f t="shared" si="6"/>
        <v/>
      </c>
      <c r="P97" s="125" t="str">
        <f t="shared" si="7"/>
        <v/>
      </c>
      <c r="Q97" s="125">
        <f t="shared" si="8"/>
        <v>0</v>
      </c>
      <c r="R97" s="10"/>
      <c r="S97" s="50"/>
      <c r="W97" s="184" t="str">
        <f t="shared" si="12"/>
        <v/>
      </c>
      <c r="X97" s="184" t="str">
        <f t="shared" si="16"/>
        <v/>
      </c>
      <c r="Y97" s="185">
        <f t="shared" si="13"/>
        <v>0</v>
      </c>
      <c r="Z97" s="185">
        <f t="shared" si="14"/>
        <v>0</v>
      </c>
      <c r="AA97" s="52"/>
      <c r="AB97" s="55"/>
      <c r="AC97" s="52"/>
    </row>
    <row r="98" spans="1:31" ht="15.55" x14ac:dyDescent="0.3">
      <c r="A98" s="62" t="str">
        <f t="shared" si="15"/>
        <v>Hide</v>
      </c>
      <c r="B98" s="71"/>
      <c r="C98" s="72">
        <v>56</v>
      </c>
      <c r="D98" s="302"/>
      <c r="E98" s="303"/>
      <c r="F98" s="304"/>
      <c r="G98" s="120"/>
      <c r="H98" s="120"/>
      <c r="I98" s="121"/>
      <c r="J98" s="169"/>
      <c r="K98" s="126"/>
      <c r="L98" s="122" t="str">
        <f t="shared" si="3"/>
        <v/>
      </c>
      <c r="M98" s="123" t="str">
        <f t="shared" si="4"/>
        <v/>
      </c>
      <c r="N98" s="271" t="str">
        <f t="shared" si="5"/>
        <v/>
      </c>
      <c r="O98" s="125" t="str">
        <f t="shared" si="6"/>
        <v/>
      </c>
      <c r="P98" s="125" t="str">
        <f t="shared" si="7"/>
        <v/>
      </c>
      <c r="Q98" s="125">
        <f t="shared" si="8"/>
        <v>0</v>
      </c>
      <c r="R98" s="10"/>
      <c r="S98" s="50"/>
      <c r="W98" s="184" t="str">
        <f t="shared" si="12"/>
        <v/>
      </c>
      <c r="X98" s="184" t="str">
        <f t="shared" si="16"/>
        <v/>
      </c>
      <c r="Y98" s="185">
        <f t="shared" si="13"/>
        <v>0</v>
      </c>
      <c r="Z98" s="185">
        <f t="shared" si="14"/>
        <v>0</v>
      </c>
      <c r="AA98" s="52"/>
      <c r="AB98" s="55"/>
      <c r="AC98" s="52"/>
    </row>
    <row r="99" spans="1:31" ht="15.55" x14ac:dyDescent="0.3">
      <c r="A99" s="62" t="str">
        <f t="shared" si="15"/>
        <v>Hide</v>
      </c>
      <c r="B99" s="71"/>
      <c r="C99" s="72">
        <v>57</v>
      </c>
      <c r="D99" s="302"/>
      <c r="E99" s="303"/>
      <c r="F99" s="304"/>
      <c r="G99" s="120"/>
      <c r="H99" s="120"/>
      <c r="I99" s="121"/>
      <c r="J99" s="169"/>
      <c r="K99" s="126"/>
      <c r="L99" s="122" t="str">
        <f t="shared" si="3"/>
        <v/>
      </c>
      <c r="M99" s="123" t="str">
        <f t="shared" si="4"/>
        <v/>
      </c>
      <c r="N99" s="271" t="str">
        <f t="shared" si="5"/>
        <v/>
      </c>
      <c r="O99" s="125" t="str">
        <f t="shared" si="6"/>
        <v/>
      </c>
      <c r="P99" s="125" t="str">
        <f t="shared" si="7"/>
        <v/>
      </c>
      <c r="Q99" s="125">
        <f t="shared" si="8"/>
        <v>0</v>
      </c>
      <c r="R99" s="10"/>
      <c r="S99" s="50"/>
      <c r="T99" s="24"/>
      <c r="U99" s="24"/>
      <c r="V99" s="24"/>
      <c r="W99" s="184" t="str">
        <f t="shared" si="12"/>
        <v/>
      </c>
      <c r="X99" s="184" t="str">
        <f t="shared" si="16"/>
        <v/>
      </c>
      <c r="Y99" s="185">
        <f t="shared" si="13"/>
        <v>0</v>
      </c>
      <c r="Z99" s="185">
        <f t="shared" si="14"/>
        <v>0</v>
      </c>
      <c r="AA99" s="52"/>
      <c r="AB99" s="55"/>
      <c r="AC99" s="53"/>
      <c r="AD99" s="3"/>
      <c r="AE99" s="3"/>
    </row>
    <row r="100" spans="1:31" ht="15.55" x14ac:dyDescent="0.3">
      <c r="A100" s="62" t="str">
        <f t="shared" si="15"/>
        <v>Hide</v>
      </c>
      <c r="B100" s="71"/>
      <c r="C100" s="72">
        <v>58</v>
      </c>
      <c r="D100" s="302"/>
      <c r="E100" s="303"/>
      <c r="F100" s="304"/>
      <c r="G100" s="120"/>
      <c r="H100" s="120"/>
      <c r="I100" s="121"/>
      <c r="J100" s="169"/>
      <c r="K100" s="126"/>
      <c r="L100" s="122" t="str">
        <f t="shared" si="3"/>
        <v/>
      </c>
      <c r="M100" s="123" t="str">
        <f t="shared" si="4"/>
        <v/>
      </c>
      <c r="N100" s="271" t="str">
        <f t="shared" si="5"/>
        <v/>
      </c>
      <c r="O100" s="125" t="str">
        <f t="shared" si="6"/>
        <v/>
      </c>
      <c r="P100" s="125" t="str">
        <f t="shared" si="7"/>
        <v/>
      </c>
      <c r="Q100" s="125">
        <f t="shared" si="8"/>
        <v>0</v>
      </c>
      <c r="R100" s="10"/>
      <c r="S100" s="50"/>
      <c r="T100" s="24"/>
      <c r="U100" s="24"/>
      <c r="V100" s="24"/>
      <c r="W100" s="184" t="str">
        <f t="shared" si="12"/>
        <v/>
      </c>
      <c r="X100" s="184" t="str">
        <f t="shared" si="16"/>
        <v/>
      </c>
      <c r="Y100" s="185">
        <f t="shared" si="13"/>
        <v>0</v>
      </c>
      <c r="Z100" s="185">
        <f t="shared" si="14"/>
        <v>0</v>
      </c>
      <c r="AA100" s="52"/>
      <c r="AB100" s="55"/>
    </row>
    <row r="101" spans="1:31" ht="15.55" x14ac:dyDescent="0.3">
      <c r="A101" s="62" t="str">
        <f t="shared" si="15"/>
        <v>Hide</v>
      </c>
      <c r="B101" s="71"/>
      <c r="C101" s="72">
        <v>59</v>
      </c>
      <c r="D101" s="302"/>
      <c r="E101" s="303"/>
      <c r="F101" s="304"/>
      <c r="G101" s="120"/>
      <c r="H101" s="120"/>
      <c r="I101" s="121"/>
      <c r="J101" s="169"/>
      <c r="K101" s="126"/>
      <c r="L101" s="122" t="str">
        <f t="shared" si="3"/>
        <v/>
      </c>
      <c r="M101" s="123" t="str">
        <f t="shared" si="4"/>
        <v/>
      </c>
      <c r="N101" s="271" t="str">
        <f t="shared" si="5"/>
        <v/>
      </c>
      <c r="O101" s="125" t="str">
        <f t="shared" si="6"/>
        <v/>
      </c>
      <c r="P101" s="125" t="str">
        <f t="shared" si="7"/>
        <v/>
      </c>
      <c r="Q101" s="125">
        <f t="shared" si="8"/>
        <v>0</v>
      </c>
      <c r="R101" s="10"/>
      <c r="S101" s="77"/>
      <c r="T101" s="5"/>
      <c r="U101" s="5"/>
      <c r="V101" s="5"/>
      <c r="W101" s="184" t="str">
        <f t="shared" si="12"/>
        <v/>
      </c>
      <c r="X101" s="184" t="str">
        <f t="shared" si="16"/>
        <v/>
      </c>
      <c r="Y101" s="185">
        <f t="shared" si="13"/>
        <v>0</v>
      </c>
      <c r="Z101" s="185">
        <f t="shared" si="14"/>
        <v>0</v>
      </c>
      <c r="AA101" s="52"/>
      <c r="AB101" s="55"/>
    </row>
    <row r="102" spans="1:31" ht="15.55" x14ac:dyDescent="0.3">
      <c r="A102" s="62" t="str">
        <f t="shared" si="15"/>
        <v>Hide</v>
      </c>
      <c r="B102" s="71"/>
      <c r="C102" s="72">
        <v>60</v>
      </c>
      <c r="D102" s="302"/>
      <c r="E102" s="303"/>
      <c r="F102" s="304"/>
      <c r="G102" s="120"/>
      <c r="H102" s="120"/>
      <c r="I102" s="121"/>
      <c r="J102" s="169"/>
      <c r="K102" s="126"/>
      <c r="L102" s="122" t="str">
        <f t="shared" si="3"/>
        <v/>
      </c>
      <c r="M102" s="123" t="str">
        <f t="shared" si="4"/>
        <v/>
      </c>
      <c r="N102" s="271" t="str">
        <f t="shared" si="5"/>
        <v/>
      </c>
      <c r="O102" s="125" t="str">
        <f t="shared" si="6"/>
        <v/>
      </c>
      <c r="P102" s="125" t="str">
        <f t="shared" si="7"/>
        <v/>
      </c>
      <c r="Q102" s="125">
        <f t="shared" si="8"/>
        <v>0</v>
      </c>
      <c r="R102" s="10"/>
      <c r="S102" s="77"/>
      <c r="T102" s="5"/>
      <c r="U102" s="5"/>
      <c r="V102" s="5"/>
      <c r="W102" s="184" t="str">
        <f t="shared" si="12"/>
        <v/>
      </c>
      <c r="X102" s="184" t="str">
        <f t="shared" si="16"/>
        <v/>
      </c>
      <c r="Y102" s="185">
        <f t="shared" si="13"/>
        <v>0</v>
      </c>
      <c r="Z102" s="185">
        <f t="shared" si="14"/>
        <v>0</v>
      </c>
      <c r="AA102" s="52"/>
      <c r="AB102" s="55"/>
    </row>
    <row r="103" spans="1:31" ht="15.55" x14ac:dyDescent="0.3">
      <c r="A103" s="62" t="str">
        <f t="shared" si="15"/>
        <v>Hide</v>
      </c>
      <c r="B103" s="71"/>
      <c r="C103" s="72">
        <v>61</v>
      </c>
      <c r="D103" s="302"/>
      <c r="E103" s="303"/>
      <c r="F103" s="304"/>
      <c r="G103" s="120"/>
      <c r="H103" s="120"/>
      <c r="I103" s="121"/>
      <c r="J103" s="169"/>
      <c r="K103" s="126"/>
      <c r="L103" s="122" t="str">
        <f t="shared" si="3"/>
        <v/>
      </c>
      <c r="M103" s="123" t="str">
        <f t="shared" si="4"/>
        <v/>
      </c>
      <c r="N103" s="271" t="str">
        <f t="shared" si="5"/>
        <v/>
      </c>
      <c r="O103" s="125" t="str">
        <f t="shared" si="6"/>
        <v/>
      </c>
      <c r="P103" s="125" t="str">
        <f t="shared" si="7"/>
        <v/>
      </c>
      <c r="Q103" s="125">
        <f t="shared" si="8"/>
        <v>0</v>
      </c>
      <c r="R103" s="10"/>
      <c r="S103" s="77"/>
      <c r="T103" s="5"/>
      <c r="U103" s="5"/>
      <c r="V103" s="5"/>
      <c r="W103" s="184" t="str">
        <f t="shared" si="12"/>
        <v/>
      </c>
      <c r="X103" s="184" t="str">
        <f t="shared" si="16"/>
        <v/>
      </c>
      <c r="Y103" s="185">
        <f t="shared" si="13"/>
        <v>0</v>
      </c>
      <c r="Z103" s="185">
        <f t="shared" si="14"/>
        <v>0</v>
      </c>
      <c r="AA103" s="52"/>
      <c r="AB103" s="55"/>
    </row>
    <row r="104" spans="1:31" ht="15.55" x14ac:dyDescent="0.3">
      <c r="A104" s="62" t="str">
        <f t="shared" si="15"/>
        <v>Hide</v>
      </c>
      <c r="B104" s="71"/>
      <c r="C104" s="72">
        <v>62</v>
      </c>
      <c r="D104" s="302"/>
      <c r="E104" s="303"/>
      <c r="F104" s="304"/>
      <c r="G104" s="120"/>
      <c r="H104" s="120"/>
      <c r="I104" s="121"/>
      <c r="J104" s="169"/>
      <c r="K104" s="126"/>
      <c r="L104" s="122" t="str">
        <f t="shared" si="3"/>
        <v/>
      </c>
      <c r="M104" s="123" t="str">
        <f t="shared" si="4"/>
        <v/>
      </c>
      <c r="N104" s="271" t="str">
        <f t="shared" si="5"/>
        <v/>
      </c>
      <c r="O104" s="125" t="str">
        <f t="shared" si="6"/>
        <v/>
      </c>
      <c r="P104" s="125" t="str">
        <f t="shared" si="7"/>
        <v/>
      </c>
      <c r="Q104" s="125">
        <f t="shared" si="8"/>
        <v>0</v>
      </c>
      <c r="R104" s="10"/>
      <c r="S104" s="77"/>
      <c r="T104" s="5"/>
      <c r="U104" s="5"/>
      <c r="V104" s="5"/>
      <c r="W104" s="184" t="str">
        <f t="shared" si="12"/>
        <v/>
      </c>
      <c r="X104" s="184" t="str">
        <f t="shared" si="16"/>
        <v/>
      </c>
      <c r="Y104" s="185">
        <f t="shared" si="13"/>
        <v>0</v>
      </c>
      <c r="Z104" s="185">
        <f t="shared" si="14"/>
        <v>0</v>
      </c>
      <c r="AA104" s="52"/>
      <c r="AB104" s="55"/>
    </row>
    <row r="105" spans="1:31" ht="15.55" x14ac:dyDescent="0.3">
      <c r="A105" s="62" t="str">
        <f t="shared" si="15"/>
        <v>Hide</v>
      </c>
      <c r="B105" s="71"/>
      <c r="C105" s="72">
        <v>63</v>
      </c>
      <c r="D105" s="302"/>
      <c r="E105" s="303"/>
      <c r="F105" s="304"/>
      <c r="G105" s="120"/>
      <c r="H105" s="120"/>
      <c r="I105" s="121"/>
      <c r="J105" s="169"/>
      <c r="K105" s="126"/>
      <c r="L105" s="122" t="str">
        <f t="shared" si="3"/>
        <v/>
      </c>
      <c r="M105" s="123" t="str">
        <f t="shared" si="4"/>
        <v/>
      </c>
      <c r="N105" s="271" t="str">
        <f t="shared" si="5"/>
        <v/>
      </c>
      <c r="O105" s="125" t="str">
        <f t="shared" si="6"/>
        <v/>
      </c>
      <c r="P105" s="125" t="str">
        <f t="shared" si="7"/>
        <v/>
      </c>
      <c r="Q105" s="125">
        <f t="shared" si="8"/>
        <v>0</v>
      </c>
      <c r="R105" s="10"/>
      <c r="S105" s="77"/>
      <c r="T105" s="5"/>
      <c r="U105" s="5"/>
      <c r="V105" s="5"/>
      <c r="W105" s="184" t="str">
        <f t="shared" si="12"/>
        <v/>
      </c>
      <c r="X105" s="184" t="str">
        <f t="shared" si="16"/>
        <v/>
      </c>
      <c r="Y105" s="185">
        <f t="shared" si="13"/>
        <v>0</v>
      </c>
      <c r="Z105" s="185">
        <f t="shared" si="14"/>
        <v>0</v>
      </c>
      <c r="AA105" s="52"/>
      <c r="AB105" s="55"/>
    </row>
    <row r="106" spans="1:31" ht="15.55" x14ac:dyDescent="0.3">
      <c r="A106" s="62" t="str">
        <f t="shared" si="15"/>
        <v>Hide</v>
      </c>
      <c r="B106" s="71"/>
      <c r="C106" s="72">
        <v>64</v>
      </c>
      <c r="D106" s="302"/>
      <c r="E106" s="303"/>
      <c r="F106" s="304"/>
      <c r="G106" s="120"/>
      <c r="H106" s="120"/>
      <c r="I106" s="121"/>
      <c r="J106" s="169"/>
      <c r="K106" s="126"/>
      <c r="L106" s="122" t="str">
        <f t="shared" si="3"/>
        <v/>
      </c>
      <c r="M106" s="123" t="str">
        <f t="shared" si="4"/>
        <v/>
      </c>
      <c r="N106" s="271" t="str">
        <f t="shared" si="5"/>
        <v/>
      </c>
      <c r="O106" s="125" t="str">
        <f t="shared" si="6"/>
        <v/>
      </c>
      <c r="P106" s="125" t="str">
        <f t="shared" si="7"/>
        <v/>
      </c>
      <c r="Q106" s="125">
        <f t="shared" si="8"/>
        <v>0</v>
      </c>
      <c r="R106" s="10"/>
      <c r="S106" s="77"/>
      <c r="T106" s="5"/>
      <c r="U106" s="5"/>
      <c r="V106" s="5"/>
      <c r="W106" s="184" t="str">
        <f t="shared" si="12"/>
        <v/>
      </c>
      <c r="X106" s="184" t="str">
        <f t="shared" si="16"/>
        <v/>
      </c>
      <c r="Y106" s="185">
        <f t="shared" si="13"/>
        <v>0</v>
      </c>
      <c r="Z106" s="185">
        <f t="shared" si="14"/>
        <v>0</v>
      </c>
      <c r="AA106" s="52"/>
      <c r="AB106" s="55"/>
    </row>
    <row r="107" spans="1:31" ht="15.55" x14ac:dyDescent="0.3">
      <c r="A107" s="62" t="str">
        <f t="shared" si="15"/>
        <v>Hide</v>
      </c>
      <c r="B107" s="71"/>
      <c r="C107" s="72">
        <v>65</v>
      </c>
      <c r="D107" s="302"/>
      <c r="E107" s="303"/>
      <c r="F107" s="304"/>
      <c r="G107" s="120"/>
      <c r="H107" s="120"/>
      <c r="I107" s="121"/>
      <c r="J107" s="169"/>
      <c r="K107" s="126"/>
      <c r="L107" s="122" t="str">
        <f t="shared" si="3"/>
        <v/>
      </c>
      <c r="M107" s="123" t="str">
        <f t="shared" si="4"/>
        <v/>
      </c>
      <c r="N107" s="271" t="str">
        <f t="shared" si="5"/>
        <v/>
      </c>
      <c r="O107" s="125" t="str">
        <f t="shared" si="6"/>
        <v/>
      </c>
      <c r="P107" s="125" t="str">
        <f t="shared" si="7"/>
        <v/>
      </c>
      <c r="Q107" s="125">
        <f t="shared" si="8"/>
        <v>0</v>
      </c>
      <c r="R107" s="10"/>
      <c r="S107" s="77"/>
      <c r="T107" s="5"/>
      <c r="U107" s="5"/>
      <c r="V107" s="5"/>
      <c r="W107" s="184" t="str">
        <f t="shared" ref="W107:W142" si="17">IF(ISNA(VLOOKUP(H107,$D$185:$E$188,2,FALSE)),"",VLOOKUP(H107,$D$185:$E$188,2,FALSE))</f>
        <v/>
      </c>
      <c r="X107" s="184" t="str">
        <f t="shared" si="16"/>
        <v/>
      </c>
      <c r="Y107" s="185">
        <f t="shared" ref="Y107:Y142" si="18">IF(M107&lt;&gt;"",VALUE(M107),0)</f>
        <v>0</v>
      </c>
      <c r="Z107" s="185">
        <f t="shared" ref="Z107:Z142" si="19">IF(N107&lt;&gt;"",VALUE(N107),0)</f>
        <v>0</v>
      </c>
      <c r="AA107" s="52"/>
      <c r="AB107" s="55"/>
    </row>
    <row r="108" spans="1:31" ht="15.55" x14ac:dyDescent="0.3">
      <c r="A108" s="62" t="str">
        <f t="shared" ref="A108:A142" si="20">IF(OR(D108&lt;&gt;"",H108&lt;&gt;"",I108&lt;&gt;"",J108&lt;&gt;"",K108&lt;&gt;""),"Show","Hide")</f>
        <v>Hide</v>
      </c>
      <c r="B108" s="71"/>
      <c r="C108" s="72">
        <v>66</v>
      </c>
      <c r="D108" s="302"/>
      <c r="E108" s="303"/>
      <c r="F108" s="304"/>
      <c r="G108" s="120"/>
      <c r="H108" s="120"/>
      <c r="I108" s="121"/>
      <c r="J108" s="169"/>
      <c r="K108" s="126"/>
      <c r="L108" s="122" t="str">
        <f t="shared" ref="L108:L142" si="21">IF(I108&lt;&gt;"",IF(I108&lt;(VALUE(RIGHT($M$41,5))-1.99),"Full",IF(I108&gt;(VALUE(RIGHT($M$41,5))-0.01),"None","Partial")),"")</f>
        <v/>
      </c>
      <c r="M108" s="123" t="str">
        <f t="shared" ref="M108:M142" si="22">IF(OR(I108=0,G108="",H108=""),"",IF(I108&gt;(VALUE(RIGHT($M$41,5))-0.01),0,MIN(2,(VALUE(RIGHT($M$41,5))-I108))))</f>
        <v/>
      </c>
      <c r="N108" s="271" t="str">
        <f t="shared" ref="N108:N142" si="23">IFERROR(IF(OR(O108="",P108=""),"",+(O108)/((1754.5)*M108)), " ")</f>
        <v/>
      </c>
      <c r="O108" s="125" t="str">
        <f t="shared" ref="O108:O142" si="24">IF(OR(I108="",G108="",H108=""),"",J108*M108*K108)</f>
        <v/>
      </c>
      <c r="P108" s="125" t="str">
        <f t="shared" ref="P108:P142" si="25">IFERROR(IF(OR(J108="",M108=""),"",O108*0.175)," ")</f>
        <v/>
      </c>
      <c r="Q108" s="125">
        <f t="shared" ref="Q108:Q142" si="26">SUM(O108:P108)</f>
        <v>0</v>
      </c>
      <c r="R108" s="10"/>
      <c r="S108" s="77"/>
      <c r="T108" s="5"/>
      <c r="U108" s="5"/>
      <c r="V108" s="5"/>
      <c r="W108" s="184" t="str">
        <f t="shared" si="17"/>
        <v/>
      </c>
      <c r="X108" s="184" t="str">
        <f t="shared" ref="X108:X142" si="27">IF(ISNA(VLOOKUP($L108,$H$185:$V$187,2,FALSE)),"",VLOOKUP($L108,$H$185:$V$187,2,FALSE))</f>
        <v/>
      </c>
      <c r="Y108" s="185">
        <f t="shared" si="18"/>
        <v>0</v>
      </c>
      <c r="Z108" s="185">
        <f t="shared" si="19"/>
        <v>0</v>
      </c>
      <c r="AA108" s="52"/>
      <c r="AB108" s="55"/>
    </row>
    <row r="109" spans="1:31" ht="15.55" x14ac:dyDescent="0.3">
      <c r="A109" s="62" t="str">
        <f t="shared" si="20"/>
        <v>Hide</v>
      </c>
      <c r="B109" s="71"/>
      <c r="C109" s="72">
        <v>67</v>
      </c>
      <c r="D109" s="302"/>
      <c r="E109" s="303"/>
      <c r="F109" s="304"/>
      <c r="G109" s="120"/>
      <c r="H109" s="120"/>
      <c r="I109" s="121"/>
      <c r="J109" s="169"/>
      <c r="K109" s="126"/>
      <c r="L109" s="122" t="str">
        <f t="shared" si="21"/>
        <v/>
      </c>
      <c r="M109" s="123" t="str">
        <f t="shared" si="22"/>
        <v/>
      </c>
      <c r="N109" s="271" t="str">
        <f t="shared" si="23"/>
        <v/>
      </c>
      <c r="O109" s="125" t="str">
        <f t="shared" si="24"/>
        <v/>
      </c>
      <c r="P109" s="125" t="str">
        <f t="shared" si="25"/>
        <v/>
      </c>
      <c r="Q109" s="125">
        <f t="shared" si="26"/>
        <v>0</v>
      </c>
      <c r="R109" s="10"/>
      <c r="S109" s="77"/>
      <c r="T109" s="5"/>
      <c r="U109" s="5"/>
      <c r="V109" s="5"/>
      <c r="W109" s="184" t="str">
        <f t="shared" si="17"/>
        <v/>
      </c>
      <c r="X109" s="184" t="str">
        <f t="shared" si="27"/>
        <v/>
      </c>
      <c r="Y109" s="185">
        <f t="shared" si="18"/>
        <v>0</v>
      </c>
      <c r="Z109" s="185">
        <f t="shared" si="19"/>
        <v>0</v>
      </c>
      <c r="AA109" s="52"/>
      <c r="AB109" s="55"/>
    </row>
    <row r="110" spans="1:31" ht="15.55" x14ac:dyDescent="0.3">
      <c r="A110" s="62" t="str">
        <f t="shared" si="20"/>
        <v>Hide</v>
      </c>
      <c r="B110" s="71"/>
      <c r="C110" s="72">
        <v>68</v>
      </c>
      <c r="D110" s="302"/>
      <c r="E110" s="303"/>
      <c r="F110" s="304"/>
      <c r="G110" s="120"/>
      <c r="H110" s="120"/>
      <c r="I110" s="121"/>
      <c r="J110" s="169"/>
      <c r="K110" s="126"/>
      <c r="L110" s="122" t="str">
        <f t="shared" si="21"/>
        <v/>
      </c>
      <c r="M110" s="123" t="str">
        <f t="shared" si="22"/>
        <v/>
      </c>
      <c r="N110" s="271" t="str">
        <f t="shared" si="23"/>
        <v/>
      </c>
      <c r="O110" s="125" t="str">
        <f t="shared" si="24"/>
        <v/>
      </c>
      <c r="P110" s="125" t="str">
        <f t="shared" si="25"/>
        <v/>
      </c>
      <c r="Q110" s="125">
        <f t="shared" si="26"/>
        <v>0</v>
      </c>
      <c r="R110" s="10"/>
      <c r="S110" s="77"/>
      <c r="T110" s="5"/>
      <c r="U110" s="5"/>
      <c r="V110" s="5"/>
      <c r="W110" s="184" t="str">
        <f t="shared" si="17"/>
        <v/>
      </c>
      <c r="X110" s="184" t="str">
        <f t="shared" si="27"/>
        <v/>
      </c>
      <c r="Y110" s="185">
        <f t="shared" si="18"/>
        <v>0</v>
      </c>
      <c r="Z110" s="185">
        <f t="shared" si="19"/>
        <v>0</v>
      </c>
      <c r="AA110" s="52"/>
      <c r="AB110" s="55"/>
    </row>
    <row r="111" spans="1:31" ht="15.55" x14ac:dyDescent="0.3">
      <c r="A111" s="62" t="str">
        <f t="shared" si="20"/>
        <v>Hide</v>
      </c>
      <c r="B111" s="71"/>
      <c r="C111" s="72">
        <v>69</v>
      </c>
      <c r="D111" s="302"/>
      <c r="E111" s="303"/>
      <c r="F111" s="304"/>
      <c r="G111" s="120"/>
      <c r="H111" s="120"/>
      <c r="I111" s="121"/>
      <c r="J111" s="169"/>
      <c r="K111" s="126"/>
      <c r="L111" s="122" t="str">
        <f t="shared" si="21"/>
        <v/>
      </c>
      <c r="M111" s="123" t="str">
        <f t="shared" si="22"/>
        <v/>
      </c>
      <c r="N111" s="271" t="str">
        <f t="shared" si="23"/>
        <v/>
      </c>
      <c r="O111" s="125" t="str">
        <f t="shared" si="24"/>
        <v/>
      </c>
      <c r="P111" s="125" t="str">
        <f t="shared" si="25"/>
        <v/>
      </c>
      <c r="Q111" s="125">
        <f t="shared" si="26"/>
        <v>0</v>
      </c>
      <c r="R111" s="10"/>
      <c r="S111" s="77"/>
      <c r="T111" s="5"/>
      <c r="U111" s="5"/>
      <c r="V111" s="5"/>
      <c r="W111" s="184" t="str">
        <f t="shared" si="17"/>
        <v/>
      </c>
      <c r="X111" s="184" t="str">
        <f t="shared" si="27"/>
        <v/>
      </c>
      <c r="Y111" s="185">
        <f t="shared" si="18"/>
        <v>0</v>
      </c>
      <c r="Z111" s="185">
        <f t="shared" si="19"/>
        <v>0</v>
      </c>
      <c r="AA111" s="52"/>
      <c r="AB111" s="55"/>
    </row>
    <row r="112" spans="1:31" ht="15.55" x14ac:dyDescent="0.3">
      <c r="A112" s="62" t="str">
        <f t="shared" si="20"/>
        <v>Hide</v>
      </c>
      <c r="B112" s="71"/>
      <c r="C112" s="72">
        <v>70</v>
      </c>
      <c r="D112" s="302"/>
      <c r="E112" s="303"/>
      <c r="F112" s="304"/>
      <c r="G112" s="120"/>
      <c r="H112" s="120"/>
      <c r="I112" s="121"/>
      <c r="J112" s="169"/>
      <c r="K112" s="126"/>
      <c r="L112" s="122" t="str">
        <f t="shared" si="21"/>
        <v/>
      </c>
      <c r="M112" s="123" t="str">
        <f t="shared" si="22"/>
        <v/>
      </c>
      <c r="N112" s="271" t="str">
        <f t="shared" si="23"/>
        <v/>
      </c>
      <c r="O112" s="125" t="str">
        <f t="shared" si="24"/>
        <v/>
      </c>
      <c r="P112" s="125" t="str">
        <f t="shared" si="25"/>
        <v/>
      </c>
      <c r="Q112" s="125">
        <f t="shared" si="26"/>
        <v>0</v>
      </c>
      <c r="R112" s="10"/>
      <c r="S112" s="50"/>
      <c r="T112" s="24"/>
      <c r="U112" s="24"/>
      <c r="V112" s="24"/>
      <c r="W112" s="184" t="str">
        <f t="shared" si="17"/>
        <v/>
      </c>
      <c r="X112" s="184" t="str">
        <f t="shared" si="27"/>
        <v/>
      </c>
      <c r="Y112" s="185">
        <f t="shared" si="18"/>
        <v>0</v>
      </c>
      <c r="Z112" s="185">
        <f t="shared" si="19"/>
        <v>0</v>
      </c>
      <c r="AA112" s="52"/>
      <c r="AB112" s="55"/>
    </row>
    <row r="113" spans="1:28" ht="15.55" x14ac:dyDescent="0.3">
      <c r="A113" s="62" t="str">
        <f t="shared" si="20"/>
        <v>Hide</v>
      </c>
      <c r="B113" s="71"/>
      <c r="C113" s="72">
        <v>71</v>
      </c>
      <c r="D113" s="302"/>
      <c r="E113" s="303"/>
      <c r="F113" s="304"/>
      <c r="G113" s="120"/>
      <c r="H113" s="120"/>
      <c r="I113" s="121"/>
      <c r="J113" s="169"/>
      <c r="K113" s="126"/>
      <c r="L113" s="122" t="str">
        <f t="shared" si="21"/>
        <v/>
      </c>
      <c r="M113" s="123" t="str">
        <f t="shared" si="22"/>
        <v/>
      </c>
      <c r="N113" s="271" t="str">
        <f t="shared" si="23"/>
        <v/>
      </c>
      <c r="O113" s="125" t="str">
        <f t="shared" si="24"/>
        <v/>
      </c>
      <c r="P113" s="125" t="str">
        <f t="shared" si="25"/>
        <v/>
      </c>
      <c r="Q113" s="125">
        <f t="shared" si="26"/>
        <v>0</v>
      </c>
      <c r="R113" s="10"/>
      <c r="S113" s="50"/>
      <c r="T113" s="24"/>
      <c r="U113" s="24"/>
      <c r="V113" s="24"/>
      <c r="W113" s="184" t="str">
        <f t="shared" si="17"/>
        <v/>
      </c>
      <c r="X113" s="184" t="str">
        <f t="shared" si="27"/>
        <v/>
      </c>
      <c r="Y113" s="185">
        <f t="shared" si="18"/>
        <v>0</v>
      </c>
      <c r="Z113" s="185">
        <f t="shared" si="19"/>
        <v>0</v>
      </c>
      <c r="AA113" s="52"/>
      <c r="AB113" s="55"/>
    </row>
    <row r="114" spans="1:28" ht="15.55" x14ac:dyDescent="0.3">
      <c r="A114" s="62" t="str">
        <f t="shared" si="20"/>
        <v>Hide</v>
      </c>
      <c r="B114" s="71"/>
      <c r="C114" s="72">
        <v>72</v>
      </c>
      <c r="D114" s="302"/>
      <c r="E114" s="303"/>
      <c r="F114" s="304"/>
      <c r="G114" s="120"/>
      <c r="H114" s="120"/>
      <c r="I114" s="121"/>
      <c r="J114" s="169"/>
      <c r="K114" s="126"/>
      <c r="L114" s="122" t="str">
        <f t="shared" si="21"/>
        <v/>
      </c>
      <c r="M114" s="123" t="str">
        <f t="shared" si="22"/>
        <v/>
      </c>
      <c r="N114" s="271" t="str">
        <f t="shared" si="23"/>
        <v/>
      </c>
      <c r="O114" s="125" t="str">
        <f t="shared" si="24"/>
        <v/>
      </c>
      <c r="P114" s="125" t="str">
        <f t="shared" si="25"/>
        <v/>
      </c>
      <c r="Q114" s="125">
        <f t="shared" si="26"/>
        <v>0</v>
      </c>
      <c r="R114" s="10"/>
      <c r="S114" s="50"/>
      <c r="T114" s="24"/>
      <c r="U114" s="24"/>
      <c r="V114" s="24"/>
      <c r="W114" s="184" t="str">
        <f t="shared" si="17"/>
        <v/>
      </c>
      <c r="X114" s="184" t="str">
        <f t="shared" si="27"/>
        <v/>
      </c>
      <c r="Y114" s="185">
        <f t="shared" si="18"/>
        <v>0</v>
      </c>
      <c r="Z114" s="185">
        <f t="shared" si="19"/>
        <v>0</v>
      </c>
      <c r="AA114" s="52"/>
      <c r="AB114" s="55"/>
    </row>
    <row r="115" spans="1:28" ht="15.55" x14ac:dyDescent="0.3">
      <c r="A115" s="62" t="str">
        <f t="shared" si="20"/>
        <v>Hide</v>
      </c>
      <c r="B115" s="71"/>
      <c r="C115" s="72">
        <v>73</v>
      </c>
      <c r="D115" s="302"/>
      <c r="E115" s="303"/>
      <c r="F115" s="304"/>
      <c r="G115" s="120"/>
      <c r="H115" s="120"/>
      <c r="I115" s="121"/>
      <c r="J115" s="169"/>
      <c r="K115" s="126"/>
      <c r="L115" s="122" t="str">
        <f t="shared" si="21"/>
        <v/>
      </c>
      <c r="M115" s="123" t="str">
        <f t="shared" si="22"/>
        <v/>
      </c>
      <c r="N115" s="271" t="str">
        <f t="shared" si="23"/>
        <v/>
      </c>
      <c r="O115" s="125" t="str">
        <f t="shared" si="24"/>
        <v/>
      </c>
      <c r="P115" s="125" t="str">
        <f t="shared" si="25"/>
        <v/>
      </c>
      <c r="Q115" s="125">
        <f t="shared" si="26"/>
        <v>0</v>
      </c>
      <c r="R115" s="10"/>
      <c r="S115" s="50"/>
      <c r="T115" s="24"/>
      <c r="U115" s="24"/>
      <c r="V115" s="24"/>
      <c r="W115" s="184" t="str">
        <f t="shared" si="17"/>
        <v/>
      </c>
      <c r="X115" s="184" t="str">
        <f t="shared" si="27"/>
        <v/>
      </c>
      <c r="Y115" s="185">
        <f t="shared" si="18"/>
        <v>0</v>
      </c>
      <c r="Z115" s="185">
        <f t="shared" si="19"/>
        <v>0</v>
      </c>
      <c r="AA115" s="52"/>
      <c r="AB115" s="55"/>
    </row>
    <row r="116" spans="1:28" ht="15.55" x14ac:dyDescent="0.3">
      <c r="A116" s="62" t="str">
        <f t="shared" si="20"/>
        <v>Hide</v>
      </c>
      <c r="B116" s="71"/>
      <c r="C116" s="72">
        <v>74</v>
      </c>
      <c r="D116" s="302"/>
      <c r="E116" s="303"/>
      <c r="F116" s="304"/>
      <c r="G116" s="120"/>
      <c r="H116" s="120"/>
      <c r="I116" s="121"/>
      <c r="J116" s="169"/>
      <c r="K116" s="126"/>
      <c r="L116" s="122" t="str">
        <f t="shared" si="21"/>
        <v/>
      </c>
      <c r="M116" s="123" t="str">
        <f t="shared" si="22"/>
        <v/>
      </c>
      <c r="N116" s="271" t="str">
        <f t="shared" si="23"/>
        <v/>
      </c>
      <c r="O116" s="125" t="str">
        <f t="shared" si="24"/>
        <v/>
      </c>
      <c r="P116" s="125" t="str">
        <f t="shared" si="25"/>
        <v/>
      </c>
      <c r="Q116" s="125">
        <f t="shared" si="26"/>
        <v>0</v>
      </c>
      <c r="R116" s="10"/>
      <c r="S116" s="50"/>
      <c r="W116" s="184" t="str">
        <f t="shared" si="17"/>
        <v/>
      </c>
      <c r="X116" s="184" t="str">
        <f t="shared" si="27"/>
        <v/>
      </c>
      <c r="Y116" s="185">
        <f t="shared" si="18"/>
        <v>0</v>
      </c>
      <c r="Z116" s="185">
        <f t="shared" si="19"/>
        <v>0</v>
      </c>
      <c r="AA116" s="52"/>
      <c r="AB116" s="55"/>
    </row>
    <row r="117" spans="1:28" ht="15.55" x14ac:dyDescent="0.3">
      <c r="A117" s="62" t="str">
        <f t="shared" si="20"/>
        <v>Hide</v>
      </c>
      <c r="B117" s="71"/>
      <c r="C117" s="72">
        <v>75</v>
      </c>
      <c r="D117" s="302"/>
      <c r="E117" s="303"/>
      <c r="F117" s="304"/>
      <c r="G117" s="120"/>
      <c r="H117" s="120"/>
      <c r="I117" s="121"/>
      <c r="J117" s="169"/>
      <c r="K117" s="126"/>
      <c r="L117" s="122" t="str">
        <f t="shared" si="21"/>
        <v/>
      </c>
      <c r="M117" s="123" t="str">
        <f t="shared" si="22"/>
        <v/>
      </c>
      <c r="N117" s="271" t="str">
        <f t="shared" si="23"/>
        <v/>
      </c>
      <c r="O117" s="125" t="str">
        <f t="shared" si="24"/>
        <v/>
      </c>
      <c r="P117" s="125" t="str">
        <f t="shared" si="25"/>
        <v/>
      </c>
      <c r="Q117" s="125">
        <f t="shared" si="26"/>
        <v>0</v>
      </c>
      <c r="R117" s="10"/>
      <c r="S117" s="50"/>
      <c r="W117" s="184" t="str">
        <f t="shared" si="17"/>
        <v/>
      </c>
      <c r="X117" s="184" t="str">
        <f t="shared" si="27"/>
        <v/>
      </c>
      <c r="Y117" s="185">
        <f t="shared" si="18"/>
        <v>0</v>
      </c>
      <c r="Z117" s="185">
        <f t="shared" si="19"/>
        <v>0</v>
      </c>
      <c r="AA117" s="52"/>
      <c r="AB117" s="55"/>
    </row>
    <row r="118" spans="1:28" ht="15.55" x14ac:dyDescent="0.3">
      <c r="A118" s="62" t="str">
        <f t="shared" si="20"/>
        <v>Hide</v>
      </c>
      <c r="B118" s="71"/>
      <c r="C118" s="72">
        <v>76</v>
      </c>
      <c r="D118" s="302"/>
      <c r="E118" s="303"/>
      <c r="F118" s="304"/>
      <c r="G118" s="120"/>
      <c r="H118" s="120"/>
      <c r="I118" s="121"/>
      <c r="J118" s="169"/>
      <c r="K118" s="126"/>
      <c r="L118" s="122" t="str">
        <f t="shared" si="21"/>
        <v/>
      </c>
      <c r="M118" s="123" t="str">
        <f t="shared" si="22"/>
        <v/>
      </c>
      <c r="N118" s="271" t="str">
        <f t="shared" si="23"/>
        <v/>
      </c>
      <c r="O118" s="125" t="str">
        <f t="shared" si="24"/>
        <v/>
      </c>
      <c r="P118" s="125" t="str">
        <f t="shared" si="25"/>
        <v/>
      </c>
      <c r="Q118" s="125">
        <f t="shared" si="26"/>
        <v>0</v>
      </c>
      <c r="R118" s="10"/>
      <c r="S118" s="50"/>
      <c r="W118" s="184" t="str">
        <f t="shared" si="17"/>
        <v/>
      </c>
      <c r="X118" s="184" t="str">
        <f t="shared" si="27"/>
        <v/>
      </c>
      <c r="Y118" s="185">
        <f t="shared" si="18"/>
        <v>0</v>
      </c>
      <c r="Z118" s="185">
        <f t="shared" si="19"/>
        <v>0</v>
      </c>
      <c r="AA118" s="52"/>
      <c r="AB118" s="55"/>
    </row>
    <row r="119" spans="1:28" ht="15.55" x14ac:dyDescent="0.3">
      <c r="A119" s="62" t="str">
        <f t="shared" si="20"/>
        <v>Hide</v>
      </c>
      <c r="B119" s="71"/>
      <c r="C119" s="72">
        <v>77</v>
      </c>
      <c r="D119" s="302"/>
      <c r="E119" s="303"/>
      <c r="F119" s="304"/>
      <c r="G119" s="120"/>
      <c r="H119" s="120"/>
      <c r="I119" s="121"/>
      <c r="J119" s="169"/>
      <c r="K119" s="126"/>
      <c r="L119" s="122" t="str">
        <f t="shared" si="21"/>
        <v/>
      </c>
      <c r="M119" s="123" t="str">
        <f t="shared" si="22"/>
        <v/>
      </c>
      <c r="N119" s="271" t="str">
        <f t="shared" si="23"/>
        <v/>
      </c>
      <c r="O119" s="125" t="str">
        <f t="shared" si="24"/>
        <v/>
      </c>
      <c r="P119" s="125" t="str">
        <f t="shared" si="25"/>
        <v/>
      </c>
      <c r="Q119" s="125">
        <f t="shared" si="26"/>
        <v>0</v>
      </c>
      <c r="R119" s="10"/>
      <c r="S119" s="50"/>
      <c r="W119" s="184" t="str">
        <f t="shared" si="17"/>
        <v/>
      </c>
      <c r="X119" s="184" t="str">
        <f t="shared" si="27"/>
        <v/>
      </c>
      <c r="Y119" s="185">
        <f t="shared" si="18"/>
        <v>0</v>
      </c>
      <c r="Z119" s="185">
        <f t="shared" si="19"/>
        <v>0</v>
      </c>
      <c r="AA119" s="52"/>
      <c r="AB119" s="55"/>
    </row>
    <row r="120" spans="1:28" ht="15.55" x14ac:dyDescent="0.3">
      <c r="A120" s="62" t="str">
        <f t="shared" si="20"/>
        <v>Hide</v>
      </c>
      <c r="B120" s="71"/>
      <c r="C120" s="72">
        <v>78</v>
      </c>
      <c r="D120" s="302"/>
      <c r="E120" s="303"/>
      <c r="F120" s="304"/>
      <c r="G120" s="120"/>
      <c r="H120" s="120"/>
      <c r="I120" s="121"/>
      <c r="J120" s="169"/>
      <c r="K120" s="126"/>
      <c r="L120" s="122" t="str">
        <f t="shared" si="21"/>
        <v/>
      </c>
      <c r="M120" s="123" t="str">
        <f t="shared" si="22"/>
        <v/>
      </c>
      <c r="N120" s="271" t="str">
        <f t="shared" si="23"/>
        <v/>
      </c>
      <c r="O120" s="125" t="str">
        <f t="shared" si="24"/>
        <v/>
      </c>
      <c r="P120" s="125" t="str">
        <f t="shared" si="25"/>
        <v/>
      </c>
      <c r="Q120" s="125">
        <f t="shared" si="26"/>
        <v>0</v>
      </c>
      <c r="R120" s="10"/>
      <c r="S120" s="50"/>
      <c r="W120" s="184" t="str">
        <f t="shared" si="17"/>
        <v/>
      </c>
      <c r="X120" s="184" t="str">
        <f t="shared" si="27"/>
        <v/>
      </c>
      <c r="Y120" s="185">
        <f t="shared" si="18"/>
        <v>0</v>
      </c>
      <c r="Z120" s="185">
        <f t="shared" si="19"/>
        <v>0</v>
      </c>
      <c r="AA120" s="52"/>
      <c r="AB120" s="55"/>
    </row>
    <row r="121" spans="1:28" ht="15.55" x14ac:dyDescent="0.3">
      <c r="A121" s="62" t="str">
        <f t="shared" si="20"/>
        <v>Hide</v>
      </c>
      <c r="B121" s="71"/>
      <c r="C121" s="72">
        <v>79</v>
      </c>
      <c r="D121" s="302"/>
      <c r="E121" s="303"/>
      <c r="F121" s="304"/>
      <c r="G121" s="120"/>
      <c r="H121" s="120"/>
      <c r="I121" s="121"/>
      <c r="J121" s="169"/>
      <c r="K121" s="126"/>
      <c r="L121" s="122" t="str">
        <f t="shared" si="21"/>
        <v/>
      </c>
      <c r="M121" s="123" t="str">
        <f t="shared" si="22"/>
        <v/>
      </c>
      <c r="N121" s="271" t="str">
        <f t="shared" si="23"/>
        <v/>
      </c>
      <c r="O121" s="125" t="str">
        <f t="shared" si="24"/>
        <v/>
      </c>
      <c r="P121" s="125" t="str">
        <f t="shared" si="25"/>
        <v/>
      </c>
      <c r="Q121" s="125">
        <f t="shared" si="26"/>
        <v>0</v>
      </c>
      <c r="R121" s="10"/>
      <c r="S121" s="50"/>
      <c r="W121" s="184" t="str">
        <f t="shared" si="17"/>
        <v/>
      </c>
      <c r="X121" s="184" t="str">
        <f t="shared" si="27"/>
        <v/>
      </c>
      <c r="Y121" s="185">
        <f t="shared" si="18"/>
        <v>0</v>
      </c>
      <c r="Z121" s="185">
        <f t="shared" si="19"/>
        <v>0</v>
      </c>
      <c r="AA121" s="52"/>
      <c r="AB121" s="55"/>
    </row>
    <row r="122" spans="1:28" ht="15.55" x14ac:dyDescent="0.3">
      <c r="A122" s="62" t="str">
        <f t="shared" si="20"/>
        <v>Hide</v>
      </c>
      <c r="B122" s="71"/>
      <c r="C122" s="72">
        <v>80</v>
      </c>
      <c r="D122" s="302"/>
      <c r="E122" s="303"/>
      <c r="F122" s="304"/>
      <c r="G122" s="120"/>
      <c r="H122" s="120"/>
      <c r="I122" s="121"/>
      <c r="J122" s="169"/>
      <c r="K122" s="126"/>
      <c r="L122" s="122" t="str">
        <f t="shared" si="21"/>
        <v/>
      </c>
      <c r="M122" s="123" t="str">
        <f t="shared" si="22"/>
        <v/>
      </c>
      <c r="N122" s="271" t="str">
        <f t="shared" si="23"/>
        <v/>
      </c>
      <c r="O122" s="125" t="str">
        <f t="shared" si="24"/>
        <v/>
      </c>
      <c r="P122" s="125" t="str">
        <f t="shared" si="25"/>
        <v/>
      </c>
      <c r="Q122" s="125">
        <f t="shared" si="26"/>
        <v>0</v>
      </c>
      <c r="R122" s="10"/>
      <c r="S122" s="50"/>
      <c r="W122" s="184" t="str">
        <f t="shared" si="17"/>
        <v/>
      </c>
      <c r="X122" s="184" t="str">
        <f t="shared" si="27"/>
        <v/>
      </c>
      <c r="Y122" s="185">
        <f t="shared" si="18"/>
        <v>0</v>
      </c>
      <c r="Z122" s="185">
        <f t="shared" si="19"/>
        <v>0</v>
      </c>
      <c r="AA122" s="52"/>
      <c r="AB122" s="55"/>
    </row>
    <row r="123" spans="1:28" ht="15.55" x14ac:dyDescent="0.3">
      <c r="A123" s="62" t="str">
        <f t="shared" si="20"/>
        <v>Hide</v>
      </c>
      <c r="B123" s="71"/>
      <c r="C123" s="72">
        <v>81</v>
      </c>
      <c r="D123" s="302"/>
      <c r="E123" s="303"/>
      <c r="F123" s="304"/>
      <c r="G123" s="120"/>
      <c r="H123" s="120"/>
      <c r="I123" s="121"/>
      <c r="J123" s="169"/>
      <c r="K123" s="126"/>
      <c r="L123" s="122" t="str">
        <f t="shared" si="21"/>
        <v/>
      </c>
      <c r="M123" s="123" t="str">
        <f t="shared" si="22"/>
        <v/>
      </c>
      <c r="N123" s="271" t="str">
        <f t="shared" si="23"/>
        <v/>
      </c>
      <c r="O123" s="125" t="str">
        <f t="shared" si="24"/>
        <v/>
      </c>
      <c r="P123" s="125" t="str">
        <f t="shared" si="25"/>
        <v/>
      </c>
      <c r="Q123" s="125">
        <f t="shared" si="26"/>
        <v>0</v>
      </c>
      <c r="R123" s="10"/>
      <c r="S123" s="50"/>
      <c r="W123" s="184" t="str">
        <f t="shared" si="17"/>
        <v/>
      </c>
      <c r="X123" s="184" t="str">
        <f t="shared" si="27"/>
        <v/>
      </c>
      <c r="Y123" s="185">
        <f t="shared" si="18"/>
        <v>0</v>
      </c>
      <c r="Z123" s="185">
        <f t="shared" si="19"/>
        <v>0</v>
      </c>
      <c r="AA123" s="52"/>
      <c r="AB123" s="55"/>
    </row>
    <row r="124" spans="1:28" ht="15.55" x14ac:dyDescent="0.3">
      <c r="A124" s="62" t="str">
        <f t="shared" si="20"/>
        <v>Hide</v>
      </c>
      <c r="B124" s="71"/>
      <c r="C124" s="72">
        <v>82</v>
      </c>
      <c r="D124" s="302"/>
      <c r="E124" s="303"/>
      <c r="F124" s="304"/>
      <c r="G124" s="120"/>
      <c r="H124" s="120"/>
      <c r="I124" s="121"/>
      <c r="J124" s="169"/>
      <c r="K124" s="126"/>
      <c r="L124" s="122" t="str">
        <f t="shared" si="21"/>
        <v/>
      </c>
      <c r="M124" s="123" t="str">
        <f t="shared" si="22"/>
        <v/>
      </c>
      <c r="N124" s="271" t="str">
        <f t="shared" si="23"/>
        <v/>
      </c>
      <c r="O124" s="125" t="str">
        <f t="shared" si="24"/>
        <v/>
      </c>
      <c r="P124" s="125" t="str">
        <f t="shared" si="25"/>
        <v/>
      </c>
      <c r="Q124" s="125">
        <f t="shared" si="26"/>
        <v>0</v>
      </c>
      <c r="R124" s="10"/>
      <c r="S124" s="50"/>
      <c r="W124" s="184" t="str">
        <f t="shared" si="17"/>
        <v/>
      </c>
      <c r="X124" s="184" t="str">
        <f t="shared" si="27"/>
        <v/>
      </c>
      <c r="Y124" s="185">
        <f t="shared" si="18"/>
        <v>0</v>
      </c>
      <c r="Z124" s="185">
        <f t="shared" si="19"/>
        <v>0</v>
      </c>
      <c r="AA124" s="52"/>
      <c r="AB124" s="55"/>
    </row>
    <row r="125" spans="1:28" ht="15.55" x14ac:dyDescent="0.3">
      <c r="A125" s="62" t="str">
        <f t="shared" si="20"/>
        <v>Hide</v>
      </c>
      <c r="B125" s="71"/>
      <c r="C125" s="72">
        <v>83</v>
      </c>
      <c r="D125" s="302"/>
      <c r="E125" s="303"/>
      <c r="F125" s="304"/>
      <c r="G125" s="120"/>
      <c r="H125" s="120"/>
      <c r="I125" s="121"/>
      <c r="J125" s="169"/>
      <c r="K125" s="126"/>
      <c r="L125" s="122" t="str">
        <f t="shared" si="21"/>
        <v/>
      </c>
      <c r="M125" s="123" t="str">
        <f t="shared" si="22"/>
        <v/>
      </c>
      <c r="N125" s="271" t="str">
        <f t="shared" si="23"/>
        <v/>
      </c>
      <c r="O125" s="125" t="str">
        <f t="shared" si="24"/>
        <v/>
      </c>
      <c r="P125" s="125" t="str">
        <f t="shared" si="25"/>
        <v/>
      </c>
      <c r="Q125" s="125">
        <f t="shared" si="26"/>
        <v>0</v>
      </c>
      <c r="R125" s="10"/>
      <c r="S125" s="50"/>
      <c r="W125" s="184" t="str">
        <f t="shared" si="17"/>
        <v/>
      </c>
      <c r="X125" s="184" t="str">
        <f t="shared" si="27"/>
        <v/>
      </c>
      <c r="Y125" s="185">
        <f t="shared" si="18"/>
        <v>0</v>
      </c>
      <c r="Z125" s="185">
        <f t="shared" si="19"/>
        <v>0</v>
      </c>
      <c r="AA125" s="52"/>
      <c r="AB125" s="55"/>
    </row>
    <row r="126" spans="1:28" ht="15.55" x14ac:dyDescent="0.3">
      <c r="A126" s="62" t="str">
        <f t="shared" si="20"/>
        <v>Hide</v>
      </c>
      <c r="B126" s="71"/>
      <c r="C126" s="72">
        <v>84</v>
      </c>
      <c r="D126" s="302"/>
      <c r="E126" s="303"/>
      <c r="F126" s="304"/>
      <c r="G126" s="120"/>
      <c r="H126" s="120"/>
      <c r="I126" s="121"/>
      <c r="J126" s="169"/>
      <c r="K126" s="126"/>
      <c r="L126" s="122" t="str">
        <f t="shared" si="21"/>
        <v/>
      </c>
      <c r="M126" s="123" t="str">
        <f t="shared" si="22"/>
        <v/>
      </c>
      <c r="N126" s="271" t="str">
        <f t="shared" si="23"/>
        <v/>
      </c>
      <c r="O126" s="125" t="str">
        <f t="shared" si="24"/>
        <v/>
      </c>
      <c r="P126" s="125" t="str">
        <f t="shared" si="25"/>
        <v/>
      </c>
      <c r="Q126" s="125">
        <f t="shared" si="26"/>
        <v>0</v>
      </c>
      <c r="R126" s="10"/>
      <c r="S126" s="50"/>
      <c r="W126" s="184" t="str">
        <f t="shared" si="17"/>
        <v/>
      </c>
      <c r="X126" s="184" t="str">
        <f t="shared" si="27"/>
        <v/>
      </c>
      <c r="Y126" s="185">
        <f t="shared" si="18"/>
        <v>0</v>
      </c>
      <c r="Z126" s="185">
        <f t="shared" si="19"/>
        <v>0</v>
      </c>
      <c r="AA126" s="52"/>
      <c r="AB126" s="55"/>
    </row>
    <row r="127" spans="1:28" ht="15.55" x14ac:dyDescent="0.3">
      <c r="A127" s="62" t="str">
        <f t="shared" si="20"/>
        <v>Hide</v>
      </c>
      <c r="B127" s="71"/>
      <c r="C127" s="72">
        <v>85</v>
      </c>
      <c r="D127" s="302"/>
      <c r="E127" s="303"/>
      <c r="F127" s="304"/>
      <c r="G127" s="120"/>
      <c r="H127" s="120"/>
      <c r="I127" s="121"/>
      <c r="J127" s="169"/>
      <c r="K127" s="126"/>
      <c r="L127" s="122" t="str">
        <f t="shared" si="21"/>
        <v/>
      </c>
      <c r="M127" s="123" t="str">
        <f t="shared" si="22"/>
        <v/>
      </c>
      <c r="N127" s="271" t="str">
        <f t="shared" si="23"/>
        <v/>
      </c>
      <c r="O127" s="125" t="str">
        <f t="shared" si="24"/>
        <v/>
      </c>
      <c r="P127" s="125" t="str">
        <f t="shared" si="25"/>
        <v/>
      </c>
      <c r="Q127" s="125">
        <f t="shared" si="26"/>
        <v>0</v>
      </c>
      <c r="R127" s="10"/>
      <c r="S127" s="50"/>
      <c r="W127" s="184" t="str">
        <f t="shared" si="17"/>
        <v/>
      </c>
      <c r="X127" s="184" t="str">
        <f t="shared" si="27"/>
        <v/>
      </c>
      <c r="Y127" s="185">
        <f t="shared" si="18"/>
        <v>0</v>
      </c>
      <c r="Z127" s="185">
        <f t="shared" si="19"/>
        <v>0</v>
      </c>
      <c r="AA127" s="52"/>
      <c r="AB127" s="55"/>
    </row>
    <row r="128" spans="1:28" ht="15.55" x14ac:dyDescent="0.3">
      <c r="A128" s="62" t="str">
        <f t="shared" si="20"/>
        <v>Hide</v>
      </c>
      <c r="B128" s="71"/>
      <c r="C128" s="72">
        <v>86</v>
      </c>
      <c r="D128" s="302"/>
      <c r="E128" s="303"/>
      <c r="F128" s="304"/>
      <c r="G128" s="120"/>
      <c r="H128" s="120"/>
      <c r="I128" s="121"/>
      <c r="J128" s="169"/>
      <c r="K128" s="126"/>
      <c r="L128" s="122" t="str">
        <f t="shared" si="21"/>
        <v/>
      </c>
      <c r="M128" s="123" t="str">
        <f t="shared" si="22"/>
        <v/>
      </c>
      <c r="N128" s="271" t="str">
        <f t="shared" si="23"/>
        <v/>
      </c>
      <c r="O128" s="125" t="str">
        <f t="shared" si="24"/>
        <v/>
      </c>
      <c r="P128" s="125" t="str">
        <f t="shared" si="25"/>
        <v/>
      </c>
      <c r="Q128" s="125">
        <f t="shared" si="26"/>
        <v>0</v>
      </c>
      <c r="R128" s="10"/>
      <c r="S128" s="50"/>
      <c r="W128" s="184" t="str">
        <f t="shared" si="17"/>
        <v/>
      </c>
      <c r="X128" s="184" t="str">
        <f t="shared" si="27"/>
        <v/>
      </c>
      <c r="Y128" s="185">
        <f t="shared" si="18"/>
        <v>0</v>
      </c>
      <c r="Z128" s="185">
        <f t="shared" si="19"/>
        <v>0</v>
      </c>
      <c r="AA128" s="52"/>
      <c r="AB128" s="55"/>
    </row>
    <row r="129" spans="1:32" ht="15.55" x14ac:dyDescent="0.3">
      <c r="A129" s="62" t="str">
        <f t="shared" si="20"/>
        <v>Hide</v>
      </c>
      <c r="B129" s="71"/>
      <c r="C129" s="72">
        <v>87</v>
      </c>
      <c r="D129" s="302"/>
      <c r="E129" s="303"/>
      <c r="F129" s="304"/>
      <c r="G129" s="120"/>
      <c r="H129" s="120"/>
      <c r="I129" s="121"/>
      <c r="J129" s="169"/>
      <c r="K129" s="126"/>
      <c r="L129" s="122" t="str">
        <f t="shared" si="21"/>
        <v/>
      </c>
      <c r="M129" s="123" t="str">
        <f t="shared" si="22"/>
        <v/>
      </c>
      <c r="N129" s="271" t="str">
        <f t="shared" si="23"/>
        <v/>
      </c>
      <c r="O129" s="125" t="str">
        <f t="shared" si="24"/>
        <v/>
      </c>
      <c r="P129" s="125" t="str">
        <f t="shared" si="25"/>
        <v/>
      </c>
      <c r="Q129" s="125">
        <f t="shared" si="26"/>
        <v>0</v>
      </c>
      <c r="R129" s="10"/>
      <c r="S129" s="50"/>
      <c r="W129" s="184" t="str">
        <f t="shared" si="17"/>
        <v/>
      </c>
      <c r="X129" s="184" t="str">
        <f t="shared" si="27"/>
        <v/>
      </c>
      <c r="Y129" s="185">
        <f t="shared" si="18"/>
        <v>0</v>
      </c>
      <c r="Z129" s="185">
        <f t="shared" si="19"/>
        <v>0</v>
      </c>
      <c r="AA129" s="52"/>
      <c r="AB129" s="55"/>
    </row>
    <row r="130" spans="1:32" ht="15.55" x14ac:dyDescent="0.3">
      <c r="A130" s="62" t="str">
        <f t="shared" si="20"/>
        <v>Hide</v>
      </c>
      <c r="B130" s="71"/>
      <c r="C130" s="72">
        <v>88</v>
      </c>
      <c r="D130" s="302"/>
      <c r="E130" s="303"/>
      <c r="F130" s="304"/>
      <c r="G130" s="120"/>
      <c r="H130" s="120"/>
      <c r="I130" s="121"/>
      <c r="J130" s="169"/>
      <c r="K130" s="126"/>
      <c r="L130" s="122" t="str">
        <f t="shared" si="21"/>
        <v/>
      </c>
      <c r="M130" s="123" t="str">
        <f t="shared" si="22"/>
        <v/>
      </c>
      <c r="N130" s="271" t="str">
        <f t="shared" si="23"/>
        <v/>
      </c>
      <c r="O130" s="125" t="str">
        <f t="shared" si="24"/>
        <v/>
      </c>
      <c r="P130" s="125" t="str">
        <f t="shared" si="25"/>
        <v/>
      </c>
      <c r="Q130" s="125">
        <f t="shared" si="26"/>
        <v>0</v>
      </c>
      <c r="R130" s="10"/>
      <c r="S130" s="50"/>
      <c r="W130" s="184" t="str">
        <f t="shared" si="17"/>
        <v/>
      </c>
      <c r="X130" s="184" t="str">
        <f t="shared" si="27"/>
        <v/>
      </c>
      <c r="Y130" s="185">
        <f t="shared" si="18"/>
        <v>0</v>
      </c>
      <c r="Z130" s="185">
        <f t="shared" si="19"/>
        <v>0</v>
      </c>
      <c r="AA130" s="52"/>
      <c r="AB130" s="55"/>
    </row>
    <row r="131" spans="1:32" ht="15.55" x14ac:dyDescent="0.3">
      <c r="A131" s="62" t="str">
        <f t="shared" si="20"/>
        <v>Hide</v>
      </c>
      <c r="B131" s="71"/>
      <c r="C131" s="72">
        <v>89</v>
      </c>
      <c r="D131" s="302"/>
      <c r="E131" s="303"/>
      <c r="F131" s="304"/>
      <c r="G131" s="120"/>
      <c r="H131" s="120"/>
      <c r="I131" s="121"/>
      <c r="J131" s="169"/>
      <c r="K131" s="126"/>
      <c r="L131" s="122" t="str">
        <f t="shared" si="21"/>
        <v/>
      </c>
      <c r="M131" s="123" t="str">
        <f t="shared" si="22"/>
        <v/>
      </c>
      <c r="N131" s="271" t="str">
        <f t="shared" si="23"/>
        <v/>
      </c>
      <c r="O131" s="125" t="str">
        <f t="shared" si="24"/>
        <v/>
      </c>
      <c r="P131" s="125" t="str">
        <f t="shared" si="25"/>
        <v/>
      </c>
      <c r="Q131" s="125">
        <f t="shared" si="26"/>
        <v>0</v>
      </c>
      <c r="R131" s="10"/>
      <c r="S131" s="50"/>
      <c r="W131" s="184" t="str">
        <f t="shared" si="17"/>
        <v/>
      </c>
      <c r="X131" s="184" t="str">
        <f t="shared" si="27"/>
        <v/>
      </c>
      <c r="Y131" s="185">
        <f t="shared" si="18"/>
        <v>0</v>
      </c>
      <c r="Z131" s="185">
        <f t="shared" si="19"/>
        <v>0</v>
      </c>
      <c r="AA131" s="52"/>
      <c r="AB131" s="55"/>
    </row>
    <row r="132" spans="1:32" ht="15.55" x14ac:dyDescent="0.3">
      <c r="A132" s="62" t="str">
        <f t="shared" si="20"/>
        <v>Hide</v>
      </c>
      <c r="B132" s="71"/>
      <c r="C132" s="72">
        <v>90</v>
      </c>
      <c r="D132" s="302"/>
      <c r="E132" s="303"/>
      <c r="F132" s="304"/>
      <c r="G132" s="120"/>
      <c r="H132" s="120"/>
      <c r="I132" s="121"/>
      <c r="J132" s="169"/>
      <c r="K132" s="126"/>
      <c r="L132" s="122" t="str">
        <f t="shared" si="21"/>
        <v/>
      </c>
      <c r="M132" s="123" t="str">
        <f t="shared" si="22"/>
        <v/>
      </c>
      <c r="N132" s="271" t="str">
        <f t="shared" si="23"/>
        <v/>
      </c>
      <c r="O132" s="125" t="str">
        <f t="shared" si="24"/>
        <v/>
      </c>
      <c r="P132" s="125" t="str">
        <f t="shared" si="25"/>
        <v/>
      </c>
      <c r="Q132" s="125">
        <f t="shared" si="26"/>
        <v>0</v>
      </c>
      <c r="R132" s="10"/>
      <c r="S132" s="50"/>
      <c r="W132" s="184" t="str">
        <f t="shared" si="17"/>
        <v/>
      </c>
      <c r="X132" s="184" t="str">
        <f t="shared" si="27"/>
        <v/>
      </c>
      <c r="Y132" s="185">
        <f t="shared" si="18"/>
        <v>0</v>
      </c>
      <c r="Z132" s="185">
        <f t="shared" si="19"/>
        <v>0</v>
      </c>
      <c r="AA132" s="52"/>
      <c r="AB132" s="55"/>
    </row>
    <row r="133" spans="1:32" ht="15.55" x14ac:dyDescent="0.3">
      <c r="A133" s="62" t="str">
        <f t="shared" si="20"/>
        <v>Hide</v>
      </c>
      <c r="B133" s="71"/>
      <c r="C133" s="72">
        <v>91</v>
      </c>
      <c r="D133" s="302"/>
      <c r="E133" s="303"/>
      <c r="F133" s="304"/>
      <c r="G133" s="120"/>
      <c r="H133" s="120"/>
      <c r="I133" s="121"/>
      <c r="J133" s="169"/>
      <c r="K133" s="126"/>
      <c r="L133" s="122" t="str">
        <f t="shared" si="21"/>
        <v/>
      </c>
      <c r="M133" s="123" t="str">
        <f t="shared" si="22"/>
        <v/>
      </c>
      <c r="N133" s="271" t="str">
        <f t="shared" si="23"/>
        <v/>
      </c>
      <c r="O133" s="125" t="str">
        <f t="shared" si="24"/>
        <v/>
      </c>
      <c r="P133" s="125" t="str">
        <f t="shared" si="25"/>
        <v/>
      </c>
      <c r="Q133" s="125">
        <f t="shared" si="26"/>
        <v>0</v>
      </c>
      <c r="R133" s="10"/>
      <c r="S133" s="50"/>
      <c r="W133" s="184" t="str">
        <f t="shared" si="17"/>
        <v/>
      </c>
      <c r="X133" s="184" t="str">
        <f t="shared" si="27"/>
        <v/>
      </c>
      <c r="Y133" s="185">
        <f t="shared" si="18"/>
        <v>0</v>
      </c>
      <c r="Z133" s="185">
        <f t="shared" si="19"/>
        <v>0</v>
      </c>
      <c r="AA133" s="52"/>
      <c r="AB133" s="55"/>
    </row>
    <row r="134" spans="1:32" ht="15.55" x14ac:dyDescent="0.3">
      <c r="A134" s="62" t="str">
        <f t="shared" si="20"/>
        <v>Hide</v>
      </c>
      <c r="B134" s="71"/>
      <c r="C134" s="72">
        <v>92</v>
      </c>
      <c r="D134" s="302"/>
      <c r="E134" s="303"/>
      <c r="F134" s="304"/>
      <c r="G134" s="120"/>
      <c r="H134" s="120"/>
      <c r="I134" s="121"/>
      <c r="J134" s="169"/>
      <c r="K134" s="126"/>
      <c r="L134" s="122" t="str">
        <f t="shared" si="21"/>
        <v/>
      </c>
      <c r="M134" s="123" t="str">
        <f t="shared" si="22"/>
        <v/>
      </c>
      <c r="N134" s="271" t="str">
        <f t="shared" si="23"/>
        <v/>
      </c>
      <c r="O134" s="125" t="str">
        <f t="shared" si="24"/>
        <v/>
      </c>
      <c r="P134" s="125" t="str">
        <f t="shared" si="25"/>
        <v/>
      </c>
      <c r="Q134" s="125">
        <f t="shared" si="26"/>
        <v>0</v>
      </c>
      <c r="R134" s="10"/>
      <c r="S134" s="50"/>
      <c r="W134" s="184" t="str">
        <f t="shared" si="17"/>
        <v/>
      </c>
      <c r="X134" s="184" t="str">
        <f t="shared" si="27"/>
        <v/>
      </c>
      <c r="Y134" s="185">
        <f t="shared" si="18"/>
        <v>0</v>
      </c>
      <c r="Z134" s="185">
        <f t="shared" si="19"/>
        <v>0</v>
      </c>
      <c r="AA134" s="52"/>
      <c r="AB134" s="55"/>
    </row>
    <row r="135" spans="1:32" ht="15.55" x14ac:dyDescent="0.3">
      <c r="A135" s="62" t="str">
        <f t="shared" si="20"/>
        <v>Hide</v>
      </c>
      <c r="B135" s="71"/>
      <c r="C135" s="72">
        <v>93</v>
      </c>
      <c r="D135" s="302"/>
      <c r="E135" s="303"/>
      <c r="F135" s="304"/>
      <c r="G135" s="120"/>
      <c r="H135" s="120"/>
      <c r="I135" s="121"/>
      <c r="J135" s="169"/>
      <c r="K135" s="126"/>
      <c r="L135" s="122" t="str">
        <f t="shared" si="21"/>
        <v/>
      </c>
      <c r="M135" s="123" t="str">
        <f t="shared" si="22"/>
        <v/>
      </c>
      <c r="N135" s="271" t="str">
        <f t="shared" si="23"/>
        <v/>
      </c>
      <c r="O135" s="125" t="str">
        <f t="shared" si="24"/>
        <v/>
      </c>
      <c r="P135" s="125" t="str">
        <f t="shared" si="25"/>
        <v/>
      </c>
      <c r="Q135" s="125">
        <f t="shared" si="26"/>
        <v>0</v>
      </c>
      <c r="R135" s="10"/>
      <c r="S135" s="50"/>
      <c r="W135" s="184" t="str">
        <f t="shared" si="17"/>
        <v/>
      </c>
      <c r="X135" s="184" t="str">
        <f t="shared" si="27"/>
        <v/>
      </c>
      <c r="Y135" s="185">
        <f t="shared" si="18"/>
        <v>0</v>
      </c>
      <c r="Z135" s="185">
        <f t="shared" si="19"/>
        <v>0</v>
      </c>
      <c r="AA135" s="52"/>
      <c r="AB135" s="55"/>
    </row>
    <row r="136" spans="1:32" ht="15.55" x14ac:dyDescent="0.3">
      <c r="A136" s="62" t="str">
        <f t="shared" si="20"/>
        <v>Hide</v>
      </c>
      <c r="B136" s="71"/>
      <c r="C136" s="72">
        <v>94</v>
      </c>
      <c r="D136" s="302"/>
      <c r="E136" s="303"/>
      <c r="F136" s="304"/>
      <c r="G136" s="120"/>
      <c r="H136" s="120"/>
      <c r="I136" s="121"/>
      <c r="J136" s="169"/>
      <c r="K136" s="126"/>
      <c r="L136" s="122" t="str">
        <f t="shared" si="21"/>
        <v/>
      </c>
      <c r="M136" s="123" t="str">
        <f t="shared" si="22"/>
        <v/>
      </c>
      <c r="N136" s="271" t="str">
        <f t="shared" si="23"/>
        <v/>
      </c>
      <c r="O136" s="125" t="str">
        <f t="shared" si="24"/>
        <v/>
      </c>
      <c r="P136" s="125" t="str">
        <f t="shared" si="25"/>
        <v/>
      </c>
      <c r="Q136" s="125">
        <f t="shared" si="26"/>
        <v>0</v>
      </c>
      <c r="R136" s="10"/>
      <c r="S136" s="50"/>
      <c r="W136" s="184" t="str">
        <f t="shared" si="17"/>
        <v/>
      </c>
      <c r="X136" s="184" t="str">
        <f t="shared" si="27"/>
        <v/>
      </c>
      <c r="Y136" s="185">
        <f t="shared" si="18"/>
        <v>0</v>
      </c>
      <c r="Z136" s="185">
        <f t="shared" si="19"/>
        <v>0</v>
      </c>
      <c r="AA136" s="52"/>
      <c r="AB136" s="55"/>
    </row>
    <row r="137" spans="1:32" ht="15.55" x14ac:dyDescent="0.3">
      <c r="A137" s="62" t="str">
        <f t="shared" si="20"/>
        <v>Hide</v>
      </c>
      <c r="B137" s="71"/>
      <c r="C137" s="72">
        <v>95</v>
      </c>
      <c r="D137" s="302"/>
      <c r="E137" s="303"/>
      <c r="F137" s="304"/>
      <c r="G137" s="120"/>
      <c r="H137" s="120"/>
      <c r="I137" s="121"/>
      <c r="J137" s="169"/>
      <c r="K137" s="126"/>
      <c r="L137" s="122" t="str">
        <f t="shared" si="21"/>
        <v/>
      </c>
      <c r="M137" s="123" t="str">
        <f t="shared" si="22"/>
        <v/>
      </c>
      <c r="N137" s="271" t="str">
        <f t="shared" si="23"/>
        <v/>
      </c>
      <c r="O137" s="125" t="str">
        <f t="shared" si="24"/>
        <v/>
      </c>
      <c r="P137" s="125" t="str">
        <f t="shared" si="25"/>
        <v/>
      </c>
      <c r="Q137" s="125">
        <f t="shared" si="26"/>
        <v>0</v>
      </c>
      <c r="R137" s="10"/>
      <c r="S137" s="50"/>
      <c r="W137" s="184" t="str">
        <f t="shared" si="17"/>
        <v/>
      </c>
      <c r="X137" s="184" t="str">
        <f t="shared" si="27"/>
        <v/>
      </c>
      <c r="Y137" s="185">
        <f t="shared" si="18"/>
        <v>0</v>
      </c>
      <c r="Z137" s="185">
        <f t="shared" si="19"/>
        <v>0</v>
      </c>
      <c r="AA137" s="52"/>
      <c r="AB137" s="55"/>
    </row>
    <row r="138" spans="1:32" ht="15.55" x14ac:dyDescent="0.3">
      <c r="A138" s="62" t="str">
        <f t="shared" si="20"/>
        <v>Hide</v>
      </c>
      <c r="B138" s="71"/>
      <c r="C138" s="72">
        <v>96</v>
      </c>
      <c r="D138" s="302"/>
      <c r="E138" s="303"/>
      <c r="F138" s="304"/>
      <c r="G138" s="120"/>
      <c r="H138" s="120"/>
      <c r="I138" s="121"/>
      <c r="J138" s="169"/>
      <c r="K138" s="126"/>
      <c r="L138" s="122" t="str">
        <f t="shared" si="21"/>
        <v/>
      </c>
      <c r="M138" s="123" t="str">
        <f t="shared" si="22"/>
        <v/>
      </c>
      <c r="N138" s="271" t="str">
        <f t="shared" si="23"/>
        <v/>
      </c>
      <c r="O138" s="125" t="str">
        <f t="shared" si="24"/>
        <v/>
      </c>
      <c r="P138" s="125" t="str">
        <f t="shared" si="25"/>
        <v/>
      </c>
      <c r="Q138" s="125">
        <f t="shared" si="26"/>
        <v>0</v>
      </c>
      <c r="R138" s="10"/>
      <c r="S138" s="50"/>
      <c r="W138" s="184" t="str">
        <f t="shared" si="17"/>
        <v/>
      </c>
      <c r="X138" s="184" t="str">
        <f t="shared" si="27"/>
        <v/>
      </c>
      <c r="Y138" s="185">
        <f t="shared" si="18"/>
        <v>0</v>
      </c>
      <c r="Z138" s="185">
        <f t="shared" si="19"/>
        <v>0</v>
      </c>
      <c r="AA138" s="52"/>
      <c r="AB138" s="55"/>
    </row>
    <row r="139" spans="1:32" ht="15.55" x14ac:dyDescent="0.3">
      <c r="A139" s="62" t="str">
        <f t="shared" si="20"/>
        <v>Hide</v>
      </c>
      <c r="B139" s="71"/>
      <c r="C139" s="72">
        <v>97</v>
      </c>
      <c r="D139" s="302"/>
      <c r="E139" s="303"/>
      <c r="F139" s="304"/>
      <c r="G139" s="120"/>
      <c r="H139" s="120"/>
      <c r="I139" s="121"/>
      <c r="J139" s="169"/>
      <c r="K139" s="126"/>
      <c r="L139" s="122" t="str">
        <f t="shared" si="21"/>
        <v/>
      </c>
      <c r="M139" s="123" t="str">
        <f t="shared" si="22"/>
        <v/>
      </c>
      <c r="N139" s="271" t="str">
        <f t="shared" si="23"/>
        <v/>
      </c>
      <c r="O139" s="125" t="str">
        <f t="shared" si="24"/>
        <v/>
      </c>
      <c r="P139" s="125" t="str">
        <f t="shared" si="25"/>
        <v/>
      </c>
      <c r="Q139" s="125">
        <f t="shared" si="26"/>
        <v>0</v>
      </c>
      <c r="R139" s="10"/>
      <c r="S139" s="50"/>
      <c r="W139" s="184" t="str">
        <f t="shared" si="17"/>
        <v/>
      </c>
      <c r="X139" s="184" t="str">
        <f t="shared" si="27"/>
        <v/>
      </c>
      <c r="Y139" s="185">
        <f t="shared" si="18"/>
        <v>0</v>
      </c>
      <c r="Z139" s="185">
        <f t="shared" si="19"/>
        <v>0</v>
      </c>
      <c r="AA139" s="52"/>
      <c r="AB139" s="55"/>
    </row>
    <row r="140" spans="1:32" ht="15.55" x14ac:dyDescent="0.3">
      <c r="A140" s="62" t="str">
        <f t="shared" si="20"/>
        <v>Hide</v>
      </c>
      <c r="B140" s="71"/>
      <c r="C140" s="72">
        <v>98</v>
      </c>
      <c r="D140" s="302"/>
      <c r="E140" s="303"/>
      <c r="F140" s="304"/>
      <c r="G140" s="120"/>
      <c r="H140" s="120"/>
      <c r="I140" s="121"/>
      <c r="J140" s="169"/>
      <c r="K140" s="126"/>
      <c r="L140" s="122" t="str">
        <f t="shared" si="21"/>
        <v/>
      </c>
      <c r="M140" s="123" t="str">
        <f t="shared" si="22"/>
        <v/>
      </c>
      <c r="N140" s="271" t="str">
        <f t="shared" si="23"/>
        <v/>
      </c>
      <c r="O140" s="125" t="str">
        <f t="shared" si="24"/>
        <v/>
      </c>
      <c r="P140" s="125" t="str">
        <f t="shared" si="25"/>
        <v/>
      </c>
      <c r="Q140" s="125">
        <f t="shared" si="26"/>
        <v>0</v>
      </c>
      <c r="R140" s="10"/>
      <c r="S140" s="50"/>
      <c r="W140" s="184" t="str">
        <f t="shared" si="17"/>
        <v/>
      </c>
      <c r="X140" s="184" t="str">
        <f t="shared" si="27"/>
        <v/>
      </c>
      <c r="Y140" s="185">
        <f t="shared" si="18"/>
        <v>0</v>
      </c>
      <c r="Z140" s="185">
        <f t="shared" si="19"/>
        <v>0</v>
      </c>
      <c r="AA140" s="52"/>
      <c r="AB140" s="55"/>
    </row>
    <row r="141" spans="1:32" ht="15.55" x14ac:dyDescent="0.3">
      <c r="A141" s="62" t="str">
        <f t="shared" si="20"/>
        <v>Hide</v>
      </c>
      <c r="B141" s="71"/>
      <c r="C141" s="72">
        <v>99</v>
      </c>
      <c r="D141" s="302"/>
      <c r="E141" s="303"/>
      <c r="F141" s="304"/>
      <c r="G141" s="120"/>
      <c r="H141" s="120"/>
      <c r="I141" s="121"/>
      <c r="J141" s="169"/>
      <c r="K141" s="126"/>
      <c r="L141" s="122" t="str">
        <f t="shared" si="21"/>
        <v/>
      </c>
      <c r="M141" s="123" t="str">
        <f t="shared" si="22"/>
        <v/>
      </c>
      <c r="N141" s="271" t="str">
        <f t="shared" si="23"/>
        <v/>
      </c>
      <c r="O141" s="125" t="str">
        <f t="shared" si="24"/>
        <v/>
      </c>
      <c r="P141" s="125" t="str">
        <f t="shared" si="25"/>
        <v/>
      </c>
      <c r="Q141" s="125">
        <f t="shared" si="26"/>
        <v>0</v>
      </c>
      <c r="R141" s="10"/>
      <c r="S141" s="50"/>
      <c r="W141" s="184" t="str">
        <f t="shared" si="17"/>
        <v/>
      </c>
      <c r="X141" s="184" t="str">
        <f t="shared" si="27"/>
        <v/>
      </c>
      <c r="Y141" s="185">
        <f t="shared" si="18"/>
        <v>0</v>
      </c>
      <c r="Z141" s="185">
        <f t="shared" si="19"/>
        <v>0</v>
      </c>
      <c r="AA141" s="52"/>
      <c r="AB141" s="55"/>
    </row>
    <row r="142" spans="1:32" ht="15.55" x14ac:dyDescent="0.3">
      <c r="A142" s="62" t="str">
        <f t="shared" si="20"/>
        <v>Hide</v>
      </c>
      <c r="B142" s="71"/>
      <c r="C142" s="72">
        <v>100</v>
      </c>
      <c r="D142" s="302"/>
      <c r="E142" s="303"/>
      <c r="F142" s="304"/>
      <c r="G142" s="120"/>
      <c r="H142" s="120"/>
      <c r="I142" s="121"/>
      <c r="J142" s="169"/>
      <c r="K142" s="126"/>
      <c r="L142" s="122" t="str">
        <f t="shared" si="21"/>
        <v/>
      </c>
      <c r="M142" s="123" t="str">
        <f t="shared" si="22"/>
        <v/>
      </c>
      <c r="N142" s="271" t="str">
        <f t="shared" si="23"/>
        <v/>
      </c>
      <c r="O142" s="125" t="str">
        <f t="shared" si="24"/>
        <v/>
      </c>
      <c r="P142" s="125" t="str">
        <f t="shared" si="25"/>
        <v/>
      </c>
      <c r="Q142" s="125">
        <f t="shared" si="26"/>
        <v>0</v>
      </c>
      <c r="R142" s="10"/>
      <c r="S142" s="50"/>
      <c r="W142" s="184" t="str">
        <f t="shared" si="17"/>
        <v/>
      </c>
      <c r="X142" s="184" t="str">
        <f t="shared" si="27"/>
        <v/>
      </c>
      <c r="Y142" s="185">
        <f t="shared" si="18"/>
        <v>0</v>
      </c>
      <c r="Z142" s="185">
        <f t="shared" si="19"/>
        <v>0</v>
      </c>
      <c r="AA142" s="52"/>
      <c r="AB142" s="55"/>
    </row>
    <row r="143" spans="1:32" x14ac:dyDescent="0.3">
      <c r="A143" s="89"/>
      <c r="B143" s="66"/>
      <c r="C143" s="43"/>
      <c r="D143" s="43"/>
      <c r="E143" s="43"/>
      <c r="F143" s="30"/>
      <c r="G143" s="30"/>
      <c r="H143" s="30"/>
      <c r="I143" s="30"/>
      <c r="J143" s="26"/>
      <c r="K143" s="30"/>
      <c r="L143" s="58"/>
      <c r="M143" s="59"/>
      <c r="N143" s="41"/>
      <c r="O143" s="60"/>
      <c r="P143" s="41"/>
      <c r="Q143" s="60"/>
      <c r="R143" s="10"/>
      <c r="S143" s="50"/>
      <c r="W143" s="226"/>
      <c r="X143" s="227"/>
      <c r="Y143" s="228"/>
      <c r="Z143" s="219"/>
      <c r="AA143" s="5"/>
      <c r="AB143" s="5"/>
      <c r="AC143" s="73"/>
      <c r="AD143" s="73"/>
      <c r="AE143" s="73"/>
      <c r="AF143" s="73"/>
    </row>
    <row r="144" spans="1:32" ht="62.05" x14ac:dyDescent="0.3">
      <c r="A144" s="89"/>
      <c r="B144" s="62"/>
      <c r="C144" s="155"/>
      <c r="D144" s="155"/>
      <c r="E144" s="155"/>
      <c r="F144" s="155"/>
      <c r="G144" s="155"/>
      <c r="H144" s="155"/>
      <c r="I144" s="25"/>
      <c r="J144" s="308" t="s">
        <v>38</v>
      </c>
      <c r="K144" s="309"/>
      <c r="L144" s="309"/>
      <c r="M144" s="310"/>
      <c r="N144" s="259" t="s">
        <v>45</v>
      </c>
      <c r="O144" s="258" t="s">
        <v>42</v>
      </c>
      <c r="P144" s="258" t="s">
        <v>46</v>
      </c>
      <c r="Q144" s="258" t="s">
        <v>27</v>
      </c>
      <c r="R144" s="10"/>
      <c r="S144" s="50"/>
      <c r="W144" s="201"/>
      <c r="X144" s="201"/>
      <c r="Y144" s="202"/>
      <c r="Z144" s="201"/>
      <c r="AA144" s="5"/>
      <c r="AB144" s="5"/>
      <c r="AC144" s="73"/>
      <c r="AD144" s="73"/>
      <c r="AE144" s="73"/>
      <c r="AF144" s="73"/>
    </row>
    <row r="145" spans="1:32" ht="15.55" x14ac:dyDescent="0.3">
      <c r="A145" s="89"/>
      <c r="B145" s="62"/>
      <c r="C145" s="155"/>
      <c r="D145" s="155"/>
      <c r="E145" s="155"/>
      <c r="F145" s="155"/>
      <c r="G145" s="155"/>
      <c r="H145" s="155"/>
      <c r="I145" s="25"/>
      <c r="J145" s="33"/>
      <c r="K145" s="25"/>
      <c r="L145" s="25"/>
      <c r="M145" s="25"/>
      <c r="N145" s="32"/>
      <c r="O145" s="47"/>
      <c r="P145" s="47"/>
      <c r="Q145" s="48"/>
      <c r="R145" s="10"/>
      <c r="S145" s="50"/>
      <c r="W145" s="201"/>
      <c r="X145" s="201"/>
      <c r="Y145" s="202"/>
      <c r="Z145" s="201"/>
      <c r="AA145" s="5"/>
      <c r="AB145" s="5"/>
      <c r="AC145" s="73"/>
      <c r="AD145" s="73"/>
      <c r="AE145" s="73"/>
      <c r="AF145" s="73"/>
    </row>
    <row r="146" spans="1:32" ht="15.55" x14ac:dyDescent="0.3">
      <c r="A146" s="89"/>
      <c r="B146" s="66"/>
      <c r="C146" s="186"/>
      <c r="D146" s="127"/>
      <c r="E146" s="127"/>
      <c r="F146" s="128"/>
      <c r="G146" s="129"/>
      <c r="H146" s="129"/>
      <c r="I146" s="30"/>
      <c r="J146" s="266"/>
      <c r="K146" s="265"/>
      <c r="L146" s="265" t="s">
        <v>31</v>
      </c>
      <c r="M146" s="267" t="s">
        <v>11</v>
      </c>
      <c r="N146" s="136">
        <f>SUMPRODUCT(($W$43:$W$142=2)*($X$43:$X$142=1),$N$43:$N$142)</f>
        <v>0</v>
      </c>
      <c r="O146" s="137">
        <f>SUMPRODUCT(($W$43:$W$142=2)*($X$43:$X$142=1),$O$43:$O$142)</f>
        <v>0</v>
      </c>
      <c r="P146" s="137">
        <f>SUMPRODUCT(($W$43:$W$142=2)*($X$43:$X$142=1),$P$43:$P$142)</f>
        <v>0</v>
      </c>
      <c r="Q146" s="137">
        <f>+P146+O146</f>
        <v>0</v>
      </c>
      <c r="R146" s="10"/>
      <c r="S146" s="50"/>
      <c r="W146" s="226"/>
      <c r="X146" s="229"/>
      <c r="Y146" s="230"/>
      <c r="Z146" s="231"/>
      <c r="AA146" s="5"/>
      <c r="AB146" s="5"/>
      <c r="AC146" s="73"/>
      <c r="AD146" s="73"/>
      <c r="AE146" s="73"/>
      <c r="AF146" s="73"/>
    </row>
    <row r="147" spans="1:32" ht="15.55" x14ac:dyDescent="0.3">
      <c r="A147" s="89"/>
      <c r="B147" s="66"/>
      <c r="C147" s="187"/>
      <c r="D147" s="130"/>
      <c r="E147" s="130"/>
      <c r="F147" s="130"/>
      <c r="G147" s="188"/>
      <c r="H147" s="131"/>
      <c r="I147" s="30"/>
      <c r="J147" s="261"/>
      <c r="K147" s="260"/>
      <c r="L147" s="260"/>
      <c r="M147" s="268" t="s">
        <v>12</v>
      </c>
      <c r="N147" s="136">
        <f>SUMPRODUCT(($W$43:$W$142=1)*($X$43:$X$142=1),$N$43:$N$142)</f>
        <v>0</v>
      </c>
      <c r="O147" s="137">
        <f>SUMPRODUCT(($W$43:$W$142=1)*($X$43:$X$142=1),$O$43:$O$142)</f>
        <v>0</v>
      </c>
      <c r="P147" s="137">
        <f>SUMPRODUCT(($W$43:$W$142=1)*($X$43:$X$142=1),$P$43:$P$142)</f>
        <v>0</v>
      </c>
      <c r="Q147" s="137">
        <f t="shared" ref="Q147:Q153" si="28">+P147+O147</f>
        <v>0</v>
      </c>
      <c r="R147" s="10"/>
      <c r="S147" s="50"/>
      <c r="W147" s="226"/>
      <c r="X147" s="229"/>
      <c r="Y147" s="230"/>
      <c r="Z147" s="231"/>
      <c r="AA147" s="5"/>
      <c r="AB147" s="5"/>
      <c r="AC147" s="73"/>
      <c r="AD147" s="73"/>
      <c r="AE147" s="73"/>
      <c r="AF147" s="73"/>
    </row>
    <row r="148" spans="1:32" ht="15.55" x14ac:dyDescent="0.3">
      <c r="A148" s="89"/>
      <c r="B148" s="66"/>
      <c r="C148" s="187"/>
      <c r="D148" s="130"/>
      <c r="E148" s="130"/>
      <c r="F148" s="130"/>
      <c r="G148" s="188"/>
      <c r="H148" s="131"/>
      <c r="I148" s="30"/>
      <c r="J148" s="261"/>
      <c r="K148" s="260"/>
      <c r="L148" s="260"/>
      <c r="M148" s="268" t="s">
        <v>10</v>
      </c>
      <c r="N148" s="136">
        <f>SUMPRODUCT(($W$43:$W$142=4)*($X$43:$X$142=1),$N$43:$N$142)</f>
        <v>0</v>
      </c>
      <c r="O148" s="137">
        <f>SUMPRODUCT(($W$43:$W$142=4)*($X$43:$X$142=1),$O$43:$O$142)</f>
        <v>0</v>
      </c>
      <c r="P148" s="137">
        <f>SUMPRODUCT(($W$43:$W$142=4)*($X$43:$X$142=1),$P$43:$P$142)</f>
        <v>0</v>
      </c>
      <c r="Q148" s="137">
        <f>+P148+O148</f>
        <v>0</v>
      </c>
      <c r="R148" s="10"/>
      <c r="S148" s="50"/>
      <c r="W148" s="226"/>
      <c r="X148" s="229"/>
      <c r="Y148" s="230"/>
      <c r="Z148" s="231"/>
      <c r="AA148" s="5"/>
      <c r="AB148" s="5"/>
      <c r="AC148" s="73"/>
      <c r="AD148" s="73"/>
      <c r="AE148" s="73"/>
      <c r="AF148" s="73"/>
    </row>
    <row r="149" spans="1:32" s="272" customFormat="1" ht="15.55" x14ac:dyDescent="0.3">
      <c r="A149" s="89"/>
      <c r="B149" s="66"/>
      <c r="C149" s="187"/>
      <c r="D149" s="130"/>
      <c r="E149" s="130"/>
      <c r="F149" s="130"/>
      <c r="G149" s="188"/>
      <c r="H149" s="131"/>
      <c r="I149" s="30"/>
      <c r="J149" s="261"/>
      <c r="K149" s="260"/>
      <c r="L149" s="260"/>
      <c r="M149" s="268" t="s">
        <v>59</v>
      </c>
      <c r="N149" s="136">
        <f>SUMPRODUCT(($W$43:$W$142=3)*($X$43:$X$142=1),$N$43:$N$142)</f>
        <v>0</v>
      </c>
      <c r="O149" s="137">
        <f>SUMPRODUCT(($W$43:$W$142=3)*($X$43:$X$142=1),$O$43:$O$142)</f>
        <v>0</v>
      </c>
      <c r="P149" s="137">
        <f>SUMPRODUCT(($W$43:$W$142=3)*($X$43:$X$142=1),$P$43:$P$142)</f>
        <v>0</v>
      </c>
      <c r="Q149" s="137">
        <f>+P149+O149</f>
        <v>0</v>
      </c>
      <c r="R149" s="10"/>
      <c r="S149" s="50"/>
      <c r="T149" s="22"/>
      <c r="U149" s="22"/>
      <c r="V149" s="22"/>
      <c r="W149" s="226"/>
      <c r="X149" s="229"/>
      <c r="Y149" s="230"/>
      <c r="Z149" s="231"/>
      <c r="AA149" s="5"/>
      <c r="AB149" s="5"/>
      <c r="AC149" s="73"/>
      <c r="AD149" s="73"/>
      <c r="AE149" s="73"/>
      <c r="AF149" s="73"/>
    </row>
    <row r="150" spans="1:32" ht="15.55" x14ac:dyDescent="0.3">
      <c r="A150" s="89"/>
      <c r="B150" s="67"/>
      <c r="C150" s="187"/>
      <c r="D150" s="130"/>
      <c r="E150" s="130"/>
      <c r="F150" s="130"/>
      <c r="G150" s="192"/>
      <c r="H150" s="189"/>
      <c r="I150" s="83"/>
      <c r="J150" s="262"/>
      <c r="K150" s="263"/>
      <c r="L150" s="264"/>
      <c r="M150" s="269" t="s">
        <v>25</v>
      </c>
      <c r="N150" s="141">
        <f>SUM(N146:N149)</f>
        <v>0</v>
      </c>
      <c r="O150" s="142">
        <f>SUM(O146:O149)</f>
        <v>0</v>
      </c>
      <c r="P150" s="142">
        <f>SUM(P146:P149)</f>
        <v>0</v>
      </c>
      <c r="Q150" s="142">
        <f>+P150+O150</f>
        <v>0</v>
      </c>
      <c r="R150" s="10"/>
      <c r="S150" s="50"/>
      <c r="T150" s="78"/>
      <c r="W150" s="232"/>
      <c r="X150" s="233"/>
      <c r="Y150" s="224"/>
      <c r="Z150" s="234"/>
      <c r="AA150" s="5"/>
      <c r="AB150" s="5"/>
      <c r="AC150" s="73"/>
      <c r="AD150" s="73"/>
      <c r="AE150" s="73"/>
      <c r="AF150" s="73"/>
    </row>
    <row r="151" spans="1:32" ht="15.55" x14ac:dyDescent="0.3">
      <c r="A151" s="89"/>
      <c r="B151" s="66"/>
      <c r="C151" s="187"/>
      <c r="D151" s="130"/>
      <c r="E151" s="130"/>
      <c r="F151" s="130"/>
      <c r="G151" s="193"/>
      <c r="H151" s="190"/>
      <c r="I151" s="30"/>
      <c r="J151" s="143"/>
      <c r="K151" s="144"/>
      <c r="L151" s="144" t="s">
        <v>32</v>
      </c>
      <c r="M151" s="144" t="s">
        <v>11</v>
      </c>
      <c r="N151" s="136">
        <f>SUMPRODUCT(($W$43:$W$142=2)*($X$43:$X$142=2),$N$43:$N$142)</f>
        <v>0</v>
      </c>
      <c r="O151" s="137">
        <f>SUMPRODUCT(($W$43:$W$142=2)*($X$43:$X$142=2),$O$43:$O$142)</f>
        <v>0</v>
      </c>
      <c r="P151" s="137">
        <f>SUMPRODUCT(($W$43:$W$142=2)*($X$43:$X$142=2),$P$43:$P$142)</f>
        <v>0</v>
      </c>
      <c r="Q151" s="137">
        <f t="shared" si="28"/>
        <v>0</v>
      </c>
      <c r="R151" s="10"/>
      <c r="S151" s="50"/>
      <c r="W151" s="226"/>
      <c r="X151" s="229"/>
      <c r="Y151" s="235"/>
      <c r="Z151" s="231"/>
      <c r="AA151" s="5"/>
      <c r="AB151" s="5"/>
      <c r="AC151" s="73"/>
      <c r="AD151" s="73"/>
      <c r="AE151" s="73"/>
      <c r="AF151" s="73"/>
    </row>
    <row r="152" spans="1:32" ht="15.55" x14ac:dyDescent="0.3">
      <c r="A152" s="89"/>
      <c r="B152" s="66"/>
      <c r="C152" s="187"/>
      <c r="D152" s="130"/>
      <c r="E152" s="130"/>
      <c r="F152" s="130"/>
      <c r="G152" s="194"/>
      <c r="H152" s="191"/>
      <c r="I152" s="30"/>
      <c r="J152" s="138"/>
      <c r="K152" s="132"/>
      <c r="L152" s="132"/>
      <c r="M152" s="134" t="s">
        <v>12</v>
      </c>
      <c r="N152" s="136">
        <f>SUMPRODUCT(($W$43:$W$142=1)*($X$43:$X$142=2),$N$43:$N$142)</f>
        <v>0</v>
      </c>
      <c r="O152" s="137">
        <f>SUMPRODUCT(($W$43:$W$142=1)*($X$43:$X$142=2),$O$43:$O$142)</f>
        <v>0</v>
      </c>
      <c r="P152" s="137">
        <f>SUMPRODUCT(($W$43:$W$142=1)*($X$43:$X$142=2),$P$43:$P$142)</f>
        <v>0</v>
      </c>
      <c r="Q152" s="137">
        <f t="shared" si="28"/>
        <v>0</v>
      </c>
      <c r="R152" s="10"/>
      <c r="S152" s="50"/>
      <c r="W152" s="226"/>
      <c r="X152" s="229"/>
      <c r="Y152" s="230"/>
      <c r="Z152" s="231"/>
      <c r="AA152" s="5"/>
      <c r="AB152" s="5"/>
      <c r="AC152" s="73"/>
      <c r="AD152" s="73"/>
      <c r="AE152" s="73"/>
      <c r="AF152" s="73"/>
    </row>
    <row r="153" spans="1:32" ht="15.55" x14ac:dyDescent="0.3">
      <c r="A153" s="89"/>
      <c r="B153" s="66"/>
      <c r="C153" s="195"/>
      <c r="D153" s="195"/>
      <c r="E153" s="195"/>
      <c r="F153" s="150"/>
      <c r="G153" s="150"/>
      <c r="H153" s="150"/>
      <c r="I153" s="30"/>
      <c r="J153" s="138"/>
      <c r="K153" s="132"/>
      <c r="L153" s="132"/>
      <c r="M153" s="134" t="s">
        <v>10</v>
      </c>
      <c r="N153" s="136">
        <f>SUMPRODUCT(($W$43:$W$142=4)*($X$43:$X$142=2),$N$43:$N$142)</f>
        <v>0</v>
      </c>
      <c r="O153" s="137">
        <f>SUMPRODUCT(($W$43:$W$142=4)*($X$43:$X$142=2),$O$43:$O$142)</f>
        <v>0</v>
      </c>
      <c r="P153" s="137">
        <f>SUMPRODUCT(($W$43:$W$142=4)*($X$43:$X$142=2),$P$43:$P$142)</f>
        <v>0</v>
      </c>
      <c r="Q153" s="137">
        <f t="shared" si="28"/>
        <v>0</v>
      </c>
      <c r="R153" s="10"/>
      <c r="S153" s="50"/>
      <c r="W153" s="226"/>
      <c r="X153" s="229"/>
      <c r="Y153" s="230"/>
      <c r="Z153" s="231"/>
      <c r="AA153" s="5"/>
      <c r="AB153" s="5"/>
      <c r="AC153" s="73"/>
      <c r="AD153" s="73"/>
      <c r="AE153" s="73"/>
      <c r="AF153" s="73"/>
    </row>
    <row r="154" spans="1:32" s="272" customFormat="1" ht="15.55" x14ac:dyDescent="0.3">
      <c r="A154" s="89"/>
      <c r="B154" s="66"/>
      <c r="C154" s="195"/>
      <c r="D154" s="195"/>
      <c r="E154" s="195"/>
      <c r="F154" s="150"/>
      <c r="G154" s="150"/>
      <c r="H154" s="150"/>
      <c r="I154" s="30"/>
      <c r="J154" s="261"/>
      <c r="K154" s="260"/>
      <c r="L154" s="260"/>
      <c r="M154" s="268" t="s">
        <v>59</v>
      </c>
      <c r="N154" s="136">
        <f>SUMPRODUCT(($W$43:$W$142=3)*($X$43:$X$142=2),$N$43:$N$142)</f>
        <v>0</v>
      </c>
      <c r="O154" s="137">
        <f>SUMPRODUCT(($W$43:$W$142=3)*($X$43:$X$142=2),$O$43:$O$142)</f>
        <v>0</v>
      </c>
      <c r="P154" s="137">
        <f>SUMPRODUCT(($W$43:$W$142=3)*($X$43:$X$142=2),$P$43:$P$142)</f>
        <v>0</v>
      </c>
      <c r="Q154" s="137">
        <f>+P154+O154</f>
        <v>0</v>
      </c>
      <c r="R154" s="10"/>
      <c r="S154" s="50"/>
      <c r="T154" s="22"/>
      <c r="U154" s="22"/>
      <c r="V154" s="22"/>
      <c r="W154" s="226"/>
      <c r="X154" s="229"/>
      <c r="Y154" s="230"/>
      <c r="Z154" s="231"/>
      <c r="AA154" s="5"/>
      <c r="AB154" s="5"/>
      <c r="AC154" s="73"/>
      <c r="AD154" s="73"/>
      <c r="AE154" s="73"/>
      <c r="AF154" s="73"/>
    </row>
    <row r="155" spans="1:32" ht="15.55" x14ac:dyDescent="0.3">
      <c r="A155" s="89"/>
      <c r="B155" s="66"/>
      <c r="C155" s="195"/>
      <c r="D155" s="195"/>
      <c r="E155" s="195"/>
      <c r="F155" s="195"/>
      <c r="G155" s="195"/>
      <c r="H155" s="195"/>
      <c r="I155" s="43"/>
      <c r="J155" s="133"/>
      <c r="K155" s="139"/>
      <c r="L155" s="140"/>
      <c r="M155" s="183" t="s">
        <v>25</v>
      </c>
      <c r="N155" s="141">
        <f>SUM(N151:N154)</f>
        <v>0</v>
      </c>
      <c r="O155" s="142">
        <f>SUM(O151:O154)</f>
        <v>0</v>
      </c>
      <c r="P155" s="142">
        <f>SUM(P151:P154)</f>
        <v>0</v>
      </c>
      <c r="Q155" s="142">
        <f>+P155+O155</f>
        <v>0</v>
      </c>
      <c r="R155" s="10"/>
      <c r="S155" s="50"/>
      <c r="W155" s="236"/>
      <c r="X155" s="233"/>
      <c r="Y155" s="237"/>
      <c r="Z155" s="234"/>
      <c r="AA155" s="5"/>
      <c r="AB155" s="5"/>
      <c r="AC155" s="73"/>
      <c r="AD155" s="73"/>
      <c r="AE155" s="73"/>
      <c r="AF155" s="73"/>
    </row>
    <row r="156" spans="1:32" ht="15.55" x14ac:dyDescent="0.3">
      <c r="A156" s="89"/>
      <c r="B156" s="66"/>
      <c r="C156" s="195"/>
      <c r="D156" s="195"/>
      <c r="E156" s="195"/>
      <c r="F156" s="195"/>
      <c r="G156" s="195"/>
      <c r="H156" s="195"/>
      <c r="I156" s="43"/>
      <c r="J156" s="252"/>
      <c r="K156" s="253"/>
      <c r="L156" s="254" t="s">
        <v>47</v>
      </c>
      <c r="M156" s="255"/>
      <c r="N156" s="250">
        <f>+N155+N150</f>
        <v>0</v>
      </c>
      <c r="O156" s="251">
        <f>+O155+O150</f>
        <v>0</v>
      </c>
      <c r="P156" s="251">
        <f>+P155+P150</f>
        <v>0</v>
      </c>
      <c r="Q156" s="251">
        <f>+P156+O156</f>
        <v>0</v>
      </c>
      <c r="R156" s="10"/>
      <c r="S156" s="50"/>
      <c r="W156" s="236"/>
      <c r="X156" s="238"/>
      <c r="Y156" s="237"/>
      <c r="Z156" s="239"/>
      <c r="AA156" s="5"/>
      <c r="AB156" s="5"/>
      <c r="AC156" s="73"/>
      <c r="AD156" s="73"/>
      <c r="AE156" s="73"/>
      <c r="AF156" s="73"/>
    </row>
    <row r="157" spans="1:32" ht="15.55" x14ac:dyDescent="0.3">
      <c r="A157" s="89"/>
      <c r="B157" s="66"/>
      <c r="C157" s="195"/>
      <c r="D157" s="195"/>
      <c r="E157" s="195"/>
      <c r="F157" s="195"/>
      <c r="G157" s="195"/>
      <c r="H157" s="195"/>
      <c r="I157" s="43"/>
      <c r="J157" s="145"/>
      <c r="K157" s="146"/>
      <c r="L157" s="147" t="s">
        <v>48</v>
      </c>
      <c r="M157" s="249"/>
      <c r="N157" s="256"/>
      <c r="O157" s="257"/>
      <c r="P157" s="257"/>
      <c r="Q157" s="142">
        <f>IFERROR(IF(N156=" ", " ",N156*150)," ")</f>
        <v>0</v>
      </c>
      <c r="R157" s="10"/>
      <c r="S157" s="50"/>
      <c r="W157" s="236"/>
      <c r="X157" s="238"/>
      <c r="Y157" s="237"/>
      <c r="Z157" s="239"/>
      <c r="AA157" s="5"/>
      <c r="AB157" s="5"/>
      <c r="AC157" s="73"/>
      <c r="AD157" s="73"/>
      <c r="AE157" s="73"/>
      <c r="AF157" s="73"/>
    </row>
    <row r="158" spans="1:32" ht="15.55" x14ac:dyDescent="0.3">
      <c r="A158" s="89"/>
      <c r="B158" s="66"/>
      <c r="C158" s="195"/>
      <c r="D158" s="195"/>
      <c r="E158" s="195"/>
      <c r="F158" s="195"/>
      <c r="G158" s="195"/>
      <c r="H158" s="195"/>
      <c r="I158" s="43"/>
      <c r="J158" s="145"/>
      <c r="K158" s="146"/>
      <c r="L158" s="147" t="s">
        <v>20</v>
      </c>
      <c r="M158" s="249"/>
      <c r="N158" s="256"/>
      <c r="O158" s="257"/>
      <c r="P158" s="270"/>
      <c r="Q158" s="142">
        <f>+Q156+Q157</f>
        <v>0</v>
      </c>
      <c r="R158" s="10"/>
      <c r="S158" s="50"/>
      <c r="W158" s="236"/>
      <c r="X158" s="238"/>
      <c r="Y158" s="237"/>
      <c r="Z158" s="239"/>
      <c r="AA158" s="5"/>
      <c r="AB158" s="5"/>
      <c r="AC158" s="73"/>
      <c r="AD158" s="73"/>
      <c r="AE158" s="73"/>
      <c r="AF158" s="73"/>
    </row>
    <row r="159" spans="1:32" x14ac:dyDescent="0.3">
      <c r="A159" s="62"/>
      <c r="B159" s="62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44"/>
      <c r="P159" s="44"/>
      <c r="Q159" s="44"/>
      <c r="R159" s="45"/>
      <c r="S159" s="50"/>
      <c r="W159" s="201"/>
      <c r="X159" s="201"/>
      <c r="Y159" s="202"/>
      <c r="Z159" s="201"/>
      <c r="AA159" s="5"/>
      <c r="AB159" s="5"/>
      <c r="AC159" s="73"/>
      <c r="AD159" s="73"/>
      <c r="AE159" s="73"/>
      <c r="AF159" s="73"/>
    </row>
    <row r="160" spans="1:32" x14ac:dyDescent="0.3">
      <c r="A160" s="8"/>
      <c r="B160" s="62"/>
      <c r="C160" s="46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47"/>
      <c r="P160" s="47"/>
      <c r="Q160" s="48"/>
      <c r="R160" s="45"/>
      <c r="S160" s="50"/>
      <c r="W160" s="201"/>
      <c r="X160" s="201"/>
      <c r="Y160" s="202"/>
      <c r="Z160" s="201"/>
      <c r="AA160" s="5"/>
      <c r="AB160" s="5"/>
      <c r="AC160" s="73"/>
      <c r="AD160" s="73"/>
      <c r="AE160" s="73"/>
      <c r="AF160" s="73"/>
    </row>
    <row r="161" spans="1:32" ht="15.55" x14ac:dyDescent="0.3">
      <c r="A161" s="8"/>
      <c r="B161" s="65"/>
      <c r="C161" s="49"/>
      <c r="D161" s="148" t="s">
        <v>9</v>
      </c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49"/>
      <c r="P161" s="149"/>
      <c r="Q161" s="274" t="s">
        <v>57</v>
      </c>
      <c r="R161" s="45"/>
      <c r="S161" s="50"/>
      <c r="W161" s="216"/>
      <c r="X161" s="216"/>
      <c r="Y161" s="217"/>
      <c r="Z161" s="216"/>
      <c r="AA161" s="5"/>
      <c r="AB161" s="5"/>
      <c r="AC161" s="73"/>
      <c r="AD161" s="73"/>
      <c r="AE161" s="73"/>
      <c r="AF161" s="73"/>
    </row>
    <row r="162" spans="1:32" ht="15.55" x14ac:dyDescent="0.3">
      <c r="A162" s="8"/>
      <c r="B162" s="62"/>
      <c r="C162" s="33"/>
      <c r="D162" s="150" t="s">
        <v>61</v>
      </c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298"/>
      <c r="R162" s="45"/>
      <c r="S162" s="50"/>
      <c r="W162" s="199"/>
      <c r="X162" s="199"/>
      <c r="Y162" s="199"/>
      <c r="Z162" s="199"/>
      <c r="AA162" s="5"/>
      <c r="AB162" s="5"/>
      <c r="AC162" s="73"/>
      <c r="AD162" s="73"/>
      <c r="AE162" s="73"/>
      <c r="AF162" s="73"/>
    </row>
    <row r="163" spans="1:32" ht="15.55" x14ac:dyDescent="0.3">
      <c r="A163" s="8"/>
      <c r="B163" s="62"/>
      <c r="C163" s="33"/>
      <c r="D163" s="150" t="s">
        <v>67</v>
      </c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298"/>
      <c r="R163" s="45"/>
      <c r="S163" s="50"/>
      <c r="W163" s="199"/>
      <c r="X163" s="199"/>
      <c r="Y163" s="199"/>
      <c r="Z163" s="199"/>
      <c r="AA163" s="5"/>
      <c r="AB163" s="5"/>
      <c r="AC163" s="73"/>
      <c r="AD163" s="73"/>
      <c r="AE163" s="73"/>
      <c r="AF163" s="73"/>
    </row>
    <row r="164" spans="1:32" ht="15.55" x14ac:dyDescent="0.3">
      <c r="A164" s="8"/>
      <c r="B164" s="62"/>
      <c r="C164" s="33"/>
      <c r="D164" s="152" t="s">
        <v>30</v>
      </c>
      <c r="E164" s="150"/>
      <c r="F164" s="150"/>
      <c r="G164" s="150"/>
      <c r="H164" s="153"/>
      <c r="I164" s="153"/>
      <c r="J164" s="153"/>
      <c r="K164" s="153"/>
      <c r="L164" s="150"/>
      <c r="M164" s="154"/>
      <c r="N164" s="155"/>
      <c r="O164" s="155"/>
      <c r="P164" s="155"/>
      <c r="Q164" s="156"/>
      <c r="R164" s="45"/>
      <c r="S164" s="50"/>
      <c r="W164" s="240"/>
      <c r="X164" s="229"/>
      <c r="Y164" s="241"/>
      <c r="Z164" s="216"/>
      <c r="AA164" s="5"/>
      <c r="AB164" s="5"/>
      <c r="AC164" s="73"/>
      <c r="AD164" s="73"/>
      <c r="AE164" s="73"/>
      <c r="AF164" s="73"/>
    </row>
    <row r="165" spans="1:32" ht="15.55" x14ac:dyDescent="0.3">
      <c r="A165" s="8"/>
      <c r="B165" s="62"/>
      <c r="C165" s="33"/>
      <c r="D165" s="157" t="s">
        <v>6</v>
      </c>
      <c r="E165" s="132"/>
      <c r="F165" s="132"/>
      <c r="G165" s="132"/>
      <c r="H165" s="101"/>
      <c r="I165" s="101"/>
      <c r="J165" s="101"/>
      <c r="K165" s="101"/>
      <c r="L165" s="132"/>
      <c r="M165" s="158"/>
      <c r="N165" s="102"/>
      <c r="O165" s="102"/>
      <c r="P165" s="102"/>
      <c r="Q165" s="156"/>
      <c r="R165" s="45"/>
      <c r="S165" s="50"/>
      <c r="W165" s="240"/>
      <c r="X165" s="229"/>
      <c r="Y165" s="241"/>
      <c r="Z165" s="216"/>
      <c r="AA165" s="5"/>
      <c r="AB165" s="5"/>
      <c r="AC165" s="73"/>
      <c r="AD165" s="73"/>
      <c r="AE165" s="73"/>
      <c r="AF165" s="73"/>
    </row>
    <row r="166" spans="1:32" ht="15.55" x14ac:dyDescent="0.3">
      <c r="A166" s="8"/>
      <c r="B166" s="62"/>
      <c r="C166" s="33"/>
      <c r="D166" s="157" t="s">
        <v>7</v>
      </c>
      <c r="E166" s="132"/>
      <c r="F166" s="132"/>
      <c r="G166" s="132"/>
      <c r="H166" s="159"/>
      <c r="I166" s="101"/>
      <c r="J166" s="101"/>
      <c r="K166" s="101"/>
      <c r="L166" s="132"/>
      <c r="M166" s="158"/>
      <c r="N166" s="102"/>
      <c r="O166" s="102"/>
      <c r="P166" s="102"/>
      <c r="Q166" s="156"/>
      <c r="R166" s="45"/>
      <c r="S166" s="50"/>
      <c r="W166" s="240"/>
      <c r="X166" s="229"/>
      <c r="Y166" s="241"/>
      <c r="Z166" s="216"/>
      <c r="AA166" s="5"/>
      <c r="AB166" s="5"/>
      <c r="AC166" s="73"/>
      <c r="AD166" s="73"/>
      <c r="AE166" s="73"/>
      <c r="AF166" s="73"/>
    </row>
    <row r="167" spans="1:32" ht="15.55" x14ac:dyDescent="0.3">
      <c r="A167" s="8"/>
      <c r="B167" s="62"/>
      <c r="C167" s="37"/>
      <c r="D167" s="160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2"/>
      <c r="R167" s="45"/>
      <c r="S167" s="50"/>
      <c r="W167" s="216"/>
      <c r="X167" s="216"/>
      <c r="Y167" s="217"/>
      <c r="Z167" s="216"/>
      <c r="AA167" s="5"/>
      <c r="AB167" s="5"/>
      <c r="AC167" s="73"/>
      <c r="AD167" s="73"/>
      <c r="AE167" s="73"/>
      <c r="AF167" s="73"/>
    </row>
    <row r="168" spans="1:32" x14ac:dyDescent="0.3">
      <c r="A168" s="8"/>
      <c r="B168" s="62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45"/>
      <c r="S168" s="50"/>
      <c r="W168" s="201"/>
      <c r="X168" s="201"/>
      <c r="Y168" s="202"/>
      <c r="Z168" s="201"/>
      <c r="AA168" s="5"/>
      <c r="AB168" s="5"/>
      <c r="AC168" s="73"/>
      <c r="AD168" s="73"/>
      <c r="AE168" s="73"/>
      <c r="AF168" s="73"/>
    </row>
    <row r="169" spans="1:32" ht="16.100000000000001" x14ac:dyDescent="0.35">
      <c r="A169" s="8"/>
      <c r="B169" s="69"/>
      <c r="C169" s="277" t="s">
        <v>21</v>
      </c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9"/>
      <c r="R169" s="45"/>
      <c r="S169" s="50"/>
      <c r="W169" s="216"/>
      <c r="X169" s="216"/>
      <c r="Y169" s="217"/>
      <c r="Z169" s="216"/>
      <c r="AA169" s="5"/>
      <c r="AB169" s="5"/>
      <c r="AC169" s="73"/>
      <c r="AD169" s="73"/>
      <c r="AE169" s="73"/>
      <c r="AF169" s="73"/>
    </row>
    <row r="170" spans="1:32" ht="30.75" customHeight="1" x14ac:dyDescent="0.3">
      <c r="A170" s="8"/>
      <c r="B170" s="62"/>
      <c r="C170" s="280"/>
      <c r="D170" s="281" t="s">
        <v>19</v>
      </c>
      <c r="E170" s="282"/>
      <c r="F170" s="282"/>
      <c r="G170" s="282"/>
      <c r="H170" s="282"/>
      <c r="I170" s="282"/>
      <c r="J170" s="282"/>
      <c r="K170" s="282"/>
      <c r="L170" s="283" t="s">
        <v>22</v>
      </c>
      <c r="M170" s="283" t="s">
        <v>23</v>
      </c>
      <c r="N170" s="283" t="s">
        <v>24</v>
      </c>
      <c r="O170" s="307" t="s">
        <v>51</v>
      </c>
      <c r="P170" s="307"/>
      <c r="Q170" s="284" t="s">
        <v>28</v>
      </c>
      <c r="R170" s="45"/>
      <c r="S170" s="50"/>
      <c r="W170" s="216"/>
      <c r="X170" s="216"/>
      <c r="Y170" s="217"/>
      <c r="Z170" s="242"/>
      <c r="AA170" s="5"/>
      <c r="AB170" s="5"/>
      <c r="AC170" s="73"/>
      <c r="AD170" s="73"/>
      <c r="AE170" s="73"/>
      <c r="AF170" s="73"/>
    </row>
    <row r="171" spans="1:32" ht="15.55" x14ac:dyDescent="0.3">
      <c r="A171" s="8"/>
      <c r="B171" s="62"/>
      <c r="C171" s="280"/>
      <c r="D171" s="282" t="s">
        <v>37</v>
      </c>
      <c r="E171" s="282"/>
      <c r="F171" s="282"/>
      <c r="G171" s="282"/>
      <c r="H171" s="282"/>
      <c r="I171" s="282"/>
      <c r="J171" s="282"/>
      <c r="K171" s="282"/>
      <c r="L171" s="285"/>
      <c r="M171" s="285"/>
      <c r="N171" s="285"/>
      <c r="O171" s="305"/>
      <c r="P171" s="306"/>
      <c r="Q171" s="285"/>
      <c r="R171" s="45"/>
      <c r="S171" s="50"/>
      <c r="W171" s="216"/>
      <c r="X171" s="216"/>
      <c r="Y171" s="217"/>
      <c r="Z171" s="216"/>
      <c r="AA171" s="5"/>
      <c r="AB171" s="5"/>
      <c r="AC171" s="73"/>
      <c r="AD171" s="73"/>
      <c r="AE171" s="73"/>
      <c r="AF171" s="73"/>
    </row>
    <row r="172" spans="1:32" ht="15.55" x14ac:dyDescent="0.3">
      <c r="A172" s="8"/>
      <c r="B172" s="62"/>
      <c r="C172" s="286"/>
      <c r="D172" s="287"/>
      <c r="E172" s="287"/>
      <c r="F172" s="287"/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8"/>
      <c r="R172" s="45"/>
      <c r="S172" s="50"/>
      <c r="W172" s="216"/>
      <c r="X172" s="216"/>
      <c r="Y172" s="217"/>
      <c r="Z172" s="216"/>
      <c r="AA172" s="5"/>
      <c r="AB172" s="5"/>
      <c r="AC172" s="73"/>
      <c r="AD172" s="73"/>
      <c r="AE172" s="73"/>
      <c r="AF172" s="73"/>
    </row>
    <row r="173" spans="1:32" ht="15.55" x14ac:dyDescent="0.3">
      <c r="A173" s="8"/>
      <c r="B173" s="62"/>
      <c r="C173" s="289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  <c r="O173" s="289"/>
      <c r="P173" s="289"/>
      <c r="Q173" s="289"/>
      <c r="R173" s="45"/>
      <c r="S173" s="50"/>
      <c r="W173" s="216"/>
      <c r="X173" s="216"/>
      <c r="Y173" s="217"/>
      <c r="Z173" s="216"/>
      <c r="AA173" s="5"/>
      <c r="AB173" s="5"/>
      <c r="AC173" s="73"/>
      <c r="AD173" s="73"/>
      <c r="AE173" s="73"/>
      <c r="AF173" s="73"/>
    </row>
    <row r="174" spans="1:32" ht="15.55" x14ac:dyDescent="0.3">
      <c r="A174" s="8"/>
      <c r="B174" s="62"/>
      <c r="C174" s="289"/>
      <c r="D174" s="290"/>
      <c r="E174" s="290"/>
      <c r="F174" s="291" t="s">
        <v>69</v>
      </c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45"/>
      <c r="S174" s="50"/>
      <c r="W174" s="220"/>
      <c r="X174" s="220"/>
      <c r="Y174" s="220"/>
      <c r="Z174" s="220"/>
      <c r="AA174" s="5"/>
      <c r="AB174" s="5"/>
      <c r="AC174" s="73"/>
      <c r="AD174" s="73"/>
      <c r="AE174" s="73"/>
      <c r="AF174" s="73"/>
    </row>
    <row r="175" spans="1:32" ht="16.100000000000001" x14ac:dyDescent="0.35">
      <c r="A175" s="8"/>
      <c r="B175" s="68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51"/>
      <c r="S175" s="50"/>
      <c r="W175" s="244"/>
      <c r="X175" s="244"/>
      <c r="Y175" s="245"/>
      <c r="Z175" s="244"/>
      <c r="AA175" s="5"/>
      <c r="AB175" s="5"/>
      <c r="AC175" s="73"/>
      <c r="AD175" s="73"/>
      <c r="AE175" s="73"/>
      <c r="AF175" s="73"/>
    </row>
    <row r="176" spans="1:32" x14ac:dyDescent="0.3">
      <c r="A176" s="4"/>
      <c r="B176" s="50"/>
      <c r="C176" s="50"/>
      <c r="D176" s="50"/>
      <c r="E176" s="50"/>
      <c r="F176" s="50"/>
      <c r="G176" s="50"/>
      <c r="H176" s="98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W176" s="243"/>
      <c r="X176" s="243"/>
      <c r="Y176" s="246"/>
      <c r="Z176" s="243"/>
      <c r="AA176" s="5"/>
      <c r="AB176" s="5"/>
      <c r="AC176" s="73"/>
      <c r="AD176" s="73"/>
      <c r="AE176" s="73"/>
      <c r="AF176" s="73"/>
    </row>
    <row r="177" spans="1:32" x14ac:dyDescent="0.3">
      <c r="W177" s="243"/>
      <c r="X177" s="243"/>
      <c r="Y177" s="246"/>
      <c r="Z177" s="243"/>
      <c r="AA177" s="5"/>
      <c r="AB177" s="5"/>
      <c r="AC177" s="73"/>
      <c r="AD177" s="73"/>
      <c r="AE177" s="73"/>
      <c r="AF177" s="73"/>
    </row>
    <row r="178" spans="1:32" x14ac:dyDescent="0.3">
      <c r="W178" s="243"/>
      <c r="X178" s="243"/>
      <c r="Y178" s="246"/>
      <c r="Z178" s="243"/>
      <c r="AA178" s="5"/>
      <c r="AB178" s="5"/>
      <c r="AC178" s="73"/>
      <c r="AD178" s="73"/>
      <c r="AE178" s="73"/>
      <c r="AF178" s="73"/>
    </row>
    <row r="179" spans="1:32" x14ac:dyDescent="0.3">
      <c r="W179" s="243"/>
      <c r="X179" s="243"/>
      <c r="Y179" s="246"/>
      <c r="Z179" s="243"/>
      <c r="AA179" s="5"/>
      <c r="AB179" s="5"/>
      <c r="AC179" s="73"/>
      <c r="AD179" s="73"/>
      <c r="AE179" s="73"/>
      <c r="AF179" s="73"/>
    </row>
    <row r="180" spans="1:32" x14ac:dyDescent="0.3">
      <c r="W180" s="243"/>
      <c r="X180" s="243"/>
      <c r="Y180" s="246"/>
      <c r="Z180" s="243"/>
      <c r="AA180" s="5"/>
      <c r="AB180" s="5"/>
      <c r="AC180" s="73"/>
      <c r="AD180" s="73"/>
      <c r="AE180" s="73"/>
      <c r="AF180" s="73"/>
    </row>
    <row r="181" spans="1:32" x14ac:dyDescent="0.3">
      <c r="W181" s="243"/>
      <c r="X181" s="243"/>
      <c r="Y181" s="246"/>
      <c r="Z181" s="243"/>
      <c r="AA181" s="5"/>
      <c r="AB181" s="5"/>
      <c r="AC181" s="73"/>
      <c r="AD181" s="73"/>
      <c r="AE181" s="73"/>
      <c r="AF181" s="73"/>
    </row>
    <row r="182" spans="1:32" x14ac:dyDescent="0.3">
      <c r="W182" s="243"/>
      <c r="X182" s="243"/>
      <c r="Y182" s="246"/>
      <c r="Z182" s="243"/>
      <c r="AA182" s="5"/>
      <c r="AB182" s="5"/>
      <c r="AC182" s="73"/>
      <c r="AD182" s="73"/>
      <c r="AE182" s="73"/>
      <c r="AF182" s="73"/>
    </row>
    <row r="183" spans="1:32" x14ac:dyDescent="0.3">
      <c r="W183" s="243"/>
      <c r="X183" s="243"/>
      <c r="Y183" s="246"/>
      <c r="Z183" s="243"/>
      <c r="AA183" s="5"/>
      <c r="AB183" s="5"/>
      <c r="AC183" s="73"/>
      <c r="AD183" s="73"/>
      <c r="AE183" s="73"/>
      <c r="AF183" s="73"/>
    </row>
    <row r="184" spans="1:32" ht="14.3" customHeight="1" x14ac:dyDescent="0.3"/>
    <row r="185" spans="1:32" ht="16.100000000000001" hidden="1" x14ac:dyDescent="0.35">
      <c r="A185" s="8"/>
      <c r="B185" s="25"/>
      <c r="C185" s="102"/>
      <c r="D185" s="124" t="s">
        <v>12</v>
      </c>
      <c r="E185" s="163">
        <v>1</v>
      </c>
      <c r="F185" s="124"/>
      <c r="G185" s="124"/>
      <c r="H185" s="124" t="s">
        <v>16</v>
      </c>
      <c r="I185" s="164">
        <v>1</v>
      </c>
      <c r="J185" s="102"/>
      <c r="K185" s="102"/>
      <c r="L185" s="102"/>
      <c r="M185" s="102"/>
      <c r="N185" s="102"/>
      <c r="O185" s="102"/>
      <c r="P185" s="102"/>
      <c r="Q185" s="102"/>
      <c r="R185" s="45"/>
      <c r="S185" s="50"/>
      <c r="W185" s="243"/>
      <c r="X185" s="216"/>
      <c r="Y185" s="217"/>
      <c r="Z185" s="216"/>
      <c r="AA185" s="5"/>
      <c r="AB185" s="5"/>
      <c r="AC185" s="73"/>
      <c r="AD185" s="73"/>
      <c r="AE185" s="73"/>
      <c r="AF185" s="73"/>
    </row>
    <row r="186" spans="1:32" ht="16.100000000000001" hidden="1" x14ac:dyDescent="0.35">
      <c r="A186" s="8"/>
      <c r="B186" s="25"/>
      <c r="C186" s="102"/>
      <c r="D186" s="124" t="s">
        <v>11</v>
      </c>
      <c r="E186" s="163">
        <v>2</v>
      </c>
      <c r="F186" s="124"/>
      <c r="G186" s="124"/>
      <c r="H186" s="124" t="s">
        <v>17</v>
      </c>
      <c r="I186" s="164">
        <v>2</v>
      </c>
      <c r="J186" s="102"/>
      <c r="K186" s="102"/>
      <c r="L186" s="102"/>
      <c r="M186" s="102"/>
      <c r="N186" s="102"/>
      <c r="O186" s="102"/>
      <c r="P186" s="102"/>
      <c r="Q186" s="102"/>
      <c r="R186" s="45"/>
      <c r="S186" s="50"/>
      <c r="W186" s="243"/>
      <c r="X186" s="216"/>
      <c r="Y186" s="217"/>
      <c r="Z186" s="216"/>
      <c r="AA186" s="5"/>
      <c r="AB186" s="5"/>
      <c r="AC186" s="73"/>
      <c r="AD186" s="73"/>
      <c r="AE186" s="73"/>
      <c r="AF186" s="73"/>
    </row>
    <row r="187" spans="1:32" ht="16.100000000000001" hidden="1" x14ac:dyDescent="0.35">
      <c r="A187" s="8"/>
      <c r="B187" s="25"/>
      <c r="C187" s="102"/>
      <c r="D187" s="124" t="s">
        <v>59</v>
      </c>
      <c r="E187" s="163">
        <v>3</v>
      </c>
      <c r="F187" s="124"/>
      <c r="G187" s="124"/>
      <c r="H187" s="124" t="s">
        <v>18</v>
      </c>
      <c r="I187" s="164">
        <v>3</v>
      </c>
      <c r="J187" s="102"/>
      <c r="K187" s="102"/>
      <c r="L187" s="102"/>
      <c r="M187" s="102"/>
      <c r="N187" s="102"/>
      <c r="O187" s="102"/>
      <c r="P187" s="102"/>
      <c r="Q187" s="102"/>
      <c r="R187" s="45"/>
      <c r="S187" s="50"/>
      <c r="W187" s="243"/>
      <c r="X187" s="216"/>
      <c r="Y187" s="217"/>
      <c r="Z187" s="216"/>
      <c r="AA187" s="5"/>
      <c r="AB187" s="5"/>
      <c r="AC187" s="73"/>
      <c r="AD187" s="73"/>
      <c r="AE187" s="73"/>
      <c r="AF187" s="73"/>
    </row>
    <row r="188" spans="1:32" ht="15.55" hidden="1" x14ac:dyDescent="0.3">
      <c r="A188" s="8"/>
      <c r="B188" s="25"/>
      <c r="C188" s="102"/>
      <c r="D188" s="124" t="s">
        <v>10</v>
      </c>
      <c r="E188" s="163">
        <v>4</v>
      </c>
      <c r="F188" s="124"/>
      <c r="G188" s="124"/>
      <c r="H188" s="124"/>
      <c r="I188" s="102"/>
      <c r="J188" s="102"/>
      <c r="K188" s="102"/>
      <c r="L188" s="102"/>
      <c r="M188" s="102"/>
      <c r="N188" s="102"/>
      <c r="O188" s="102"/>
      <c r="P188" s="102"/>
      <c r="Q188" s="102"/>
      <c r="R188" s="45"/>
      <c r="S188" s="50"/>
      <c r="W188" s="216"/>
      <c r="X188" s="216"/>
      <c r="Y188" s="217"/>
      <c r="Z188" s="216"/>
      <c r="AA188" s="5"/>
      <c r="AB188" s="5"/>
      <c r="AC188" s="73"/>
      <c r="AD188" s="73"/>
      <c r="AE188" s="73"/>
      <c r="AF188" s="73"/>
    </row>
    <row r="189" spans="1:32" hidden="1" x14ac:dyDescent="0.3"/>
  </sheetData>
  <autoFilter ref="A42:Q142"/>
  <dataConsolidate/>
  <mergeCells count="102">
    <mergeCell ref="D56:F56"/>
    <mergeCell ref="D57:F57"/>
    <mergeCell ref="D58:F58"/>
    <mergeCell ref="D59:F59"/>
    <mergeCell ref="D60:F60"/>
    <mergeCell ref="O171:P171"/>
    <mergeCell ref="O170:P170"/>
    <mergeCell ref="J144:M144"/>
    <mergeCell ref="D41:F41"/>
    <mergeCell ref="D66:F66"/>
    <mergeCell ref="D67:F67"/>
    <mergeCell ref="D68:F68"/>
    <mergeCell ref="D69:F69"/>
    <mergeCell ref="D70:F70"/>
    <mergeCell ref="D61:F61"/>
    <mergeCell ref="D62:F62"/>
    <mergeCell ref="D63:F63"/>
    <mergeCell ref="D64:F64"/>
    <mergeCell ref="D65:F65"/>
    <mergeCell ref="D76:F76"/>
    <mergeCell ref="D77:F77"/>
    <mergeCell ref="D78:F78"/>
    <mergeCell ref="D79:F79"/>
    <mergeCell ref="D80:F80"/>
    <mergeCell ref="D71:F71"/>
    <mergeCell ref="D72:F72"/>
    <mergeCell ref="D73:F73"/>
    <mergeCell ref="D74:F74"/>
    <mergeCell ref="D75:F75"/>
    <mergeCell ref="D86:F86"/>
    <mergeCell ref="D87:F87"/>
    <mergeCell ref="D88:F88"/>
    <mergeCell ref="D89:F89"/>
    <mergeCell ref="D90:F90"/>
    <mergeCell ref="D81:F81"/>
    <mergeCell ref="D82:F82"/>
    <mergeCell ref="D83:F83"/>
    <mergeCell ref="D84:F84"/>
    <mergeCell ref="D85:F85"/>
    <mergeCell ref="D96:F96"/>
    <mergeCell ref="D97:F97"/>
    <mergeCell ref="D98:F98"/>
    <mergeCell ref="D99:F99"/>
    <mergeCell ref="D100:F100"/>
    <mergeCell ref="D91:F91"/>
    <mergeCell ref="D92:F92"/>
    <mergeCell ref="D93:F93"/>
    <mergeCell ref="D94:F94"/>
    <mergeCell ref="D95:F95"/>
    <mergeCell ref="D106:F106"/>
    <mergeCell ref="D107:F107"/>
    <mergeCell ref="D108:F108"/>
    <mergeCell ref="D109:F109"/>
    <mergeCell ref="D110:F110"/>
    <mergeCell ref="D101:F101"/>
    <mergeCell ref="D102:F102"/>
    <mergeCell ref="D103:F103"/>
    <mergeCell ref="D104:F104"/>
    <mergeCell ref="D105:F105"/>
    <mergeCell ref="D116:F116"/>
    <mergeCell ref="D117:F117"/>
    <mergeCell ref="D118:F118"/>
    <mergeCell ref="D119:F119"/>
    <mergeCell ref="D120:F120"/>
    <mergeCell ref="D111:F111"/>
    <mergeCell ref="D112:F112"/>
    <mergeCell ref="D113:F113"/>
    <mergeCell ref="D114:F114"/>
    <mergeCell ref="D115:F115"/>
    <mergeCell ref="D126:F126"/>
    <mergeCell ref="D127:F127"/>
    <mergeCell ref="D128:F128"/>
    <mergeCell ref="D129:F129"/>
    <mergeCell ref="D130:F130"/>
    <mergeCell ref="D121:F121"/>
    <mergeCell ref="D122:F122"/>
    <mergeCell ref="D123:F123"/>
    <mergeCell ref="D124:F124"/>
    <mergeCell ref="D125:F125"/>
    <mergeCell ref="D141:F141"/>
    <mergeCell ref="D142:F142"/>
    <mergeCell ref="D136:F136"/>
    <mergeCell ref="D137:F137"/>
    <mergeCell ref="D138:F138"/>
    <mergeCell ref="D139:F139"/>
    <mergeCell ref="D140:F140"/>
    <mergeCell ref="D131:F131"/>
    <mergeCell ref="D132:F132"/>
    <mergeCell ref="D133:F133"/>
    <mergeCell ref="D134:F134"/>
    <mergeCell ref="D135:F135"/>
    <mergeCell ref="Q162:Q163"/>
    <mergeCell ref="I7:J7"/>
    <mergeCell ref="I8:J8"/>
    <mergeCell ref="I9:J9"/>
    <mergeCell ref="I10:J10"/>
    <mergeCell ref="I11:J11"/>
    <mergeCell ref="I12:J12"/>
    <mergeCell ref="I13:J13"/>
    <mergeCell ref="I18:J18"/>
    <mergeCell ref="I19:J19"/>
    <mergeCell ref="I20:J20"/>
  </mergeCells>
  <conditionalFormatting sqref="H43:H142">
    <cfRule type="expression" dxfId="4" priority="9">
      <formula>AND($D43&lt;&gt;"",H43="")</formula>
    </cfRule>
  </conditionalFormatting>
  <conditionalFormatting sqref="K43:K142">
    <cfRule type="expression" dxfId="3" priority="8">
      <formula>AND($D43&lt;&gt;"",K43="")</formula>
    </cfRule>
  </conditionalFormatting>
  <conditionalFormatting sqref="I43:I142">
    <cfRule type="expression" dxfId="2" priority="7">
      <formula>AND($D43&lt;&gt;"",I43="")</formula>
    </cfRule>
  </conditionalFormatting>
  <conditionalFormatting sqref="J43:J142">
    <cfRule type="expression" dxfId="1" priority="6">
      <formula>AND($D43&lt;&gt;"",J43="")</formula>
    </cfRule>
  </conditionalFormatting>
  <conditionalFormatting sqref="G43:G142">
    <cfRule type="expression" dxfId="0" priority="2">
      <formula>AND($D43&lt;&gt;"",G43="")</formula>
    </cfRule>
  </conditionalFormatting>
  <dataValidations xWindow="983" yWindow="348" count="28">
    <dataValidation type="list" allowBlank="1" showInputMessage="1" showErrorMessage="1" sqref="G147">
      <formula1>"Yes, No"</formula1>
    </dataValidation>
    <dataValidation type="list" allowBlank="1" showInputMessage="1" showErrorMessage="1" sqref="X10">
      <formula1>"For Profit, Not-For Profit"</formula1>
    </dataValidation>
    <dataValidation type="list" allowBlank="1" showInputMessage="1" showErrorMessage="1" sqref="H143:H145">
      <formula1>"RECE, Non-RECE, Supervisor,Child Ratio"</formula1>
    </dataValidation>
    <dataValidation allowBlank="1" showInputMessage="1" showErrorMessage="1" prompt="# of Hours Worked from January 1, 2016 to December 31, 2016._x000a__x000a_DO NOT include vacation, sick time or public holiday pay._x000a_" sqref="J41"/>
    <dataValidation allowBlank="1" showInputMessage="1" showErrorMessage="1" prompt="Full = Earning less than $24.69 per hour_x000a_Partial = Earning between $24.67 and $26.68 per hour_x000a_None = Earning more than $26.68 per hour" sqref="L41"/>
    <dataValidation allowBlank="1" showInputMessage="1" showErrorMessage="1" prompt="FTE (Full-Time Equivalency) is equal to:_x000a_&lt;1.0 FTE = &lt; 1,754.5 hours per year_x000a_1.0 FTE =  1,754.5 hours per year_x000a_&gt; 1.0 FTE = &gt; 1,754.5 hours per year" sqref="N41"/>
    <dataValidation allowBlank="1" showInputMessage="1" showErrorMessage="1" prompt="Salary component is equal to the hourly wage (column I) x # of hours worked (column J) x eligibility rate per hour (column M)" sqref="O41"/>
    <dataValidation allowBlank="1" showInputMessage="1" showErrorMessage="1" prompt="Hourly wage paid for the position as of December 31, 2016. Exclude the prior year Wage Enhancement amounts._x000a__x000a_If the position is paid on an annual salary, take the annual salary divided by the standard hours of work per year._x000a_" sqref="I41"/>
    <dataValidation allowBlank="1" showInputMessage="1" showErrorMessage="1" prompt="Benefit entitlement is equal to 17.5% of the salary component_x000a_" sqref="P41"/>
    <dataValidation allowBlank="1" showInputMessage="1" showErrorMessage="1" prompt="Eligible front-line program staff have been grouped into the following 3 categories for reporting purposes:  _x000a_RECE_x000a_Non-RECE_x000a_Supervisor " sqref="H41"/>
    <dataValidation allowBlank="1" showInputMessage="1" showErrorMessage="1" prompt="Eligibility rate per hour is equal to a maximum hourly rate up to $2.00 per hour" sqref="M41"/>
    <dataValidation allowBlank="1" showInputMessage="1" showErrorMessage="1" prompt="100% of the time in eligible position = 100%_x000a_Combination of eligible and non-eligible position = Prorated to amount &lt; 100% to reflect the time spent in the eligible position only" sqref="K41"/>
    <dataValidation allowBlank="1" showInputMessage="1" showErrorMessage="1" prompt="Enter a description that will assist you in identifying the eligible position" sqref="D41:F41"/>
    <dataValidation allowBlank="1" showInputMessage="1" showErrorMessage="1" prompt="Total compensation is the sum of the salary component (column O) plus the statutory benefit component (column P)." sqref="Q41"/>
    <dataValidation operator="lessThanOrEqual" allowBlank="1" showErrorMessage="1" sqref="P25"/>
    <dataValidation type="decimal" operator="lessThanOrEqual" allowBlank="1" showInputMessage="1" showErrorMessage="1" sqref="P26">
      <formula1>0.0195</formula1>
    </dataValidation>
    <dataValidation allowBlank="1" showInputMessage="1" showErrorMessage="1" prompt="If a new position has been created during the year, please select YES or NO.  _x000a__x000a_If yes, please provide an estimate for the number of hours that the position would work during the year." sqref="G41"/>
    <dataValidation type="whole" allowBlank="1" showInputMessage="1" showErrorMessage="1" error="The number of weeks cannot exceed 52." sqref="J25">
      <formula1>1</formula1>
      <formula2>52</formula2>
    </dataValidation>
    <dataValidation type="list" allowBlank="1" showInputMessage="1" showErrorMessage="1" sqref="G148:G149">
      <formula1>#REF!</formula1>
    </dataValidation>
    <dataValidation type="list" allowBlank="1" showInputMessage="1" showErrorMessage="1" sqref="H148:H149">
      <formula1>$C$164:$C$185</formula1>
    </dataValidation>
    <dataValidation type="whole" allowBlank="1" showInputMessage="1" showErrorMessage="1" error="Lincensed capacity cannot be less than operating capacity." sqref="J28">
      <formula1>J27</formula1>
      <formula2>999999999</formula2>
    </dataValidation>
    <dataValidation allowBlank="1" showInputMessage="1" showErrorMessage="1" prompt="Flexible grant of $150 for each eligible FTE." sqref="L157"/>
    <dataValidation type="list" allowBlank="1" showInputMessage="1" showErrorMessage="1" sqref="Q162:Q163">
      <formula1>"YES, NO"</formula1>
    </dataValidation>
    <dataValidation type="list" allowBlank="1" showInputMessage="1" showErrorMessage="1" prompt="If YES, please provide an estimate for the # of hours that the position would work during the year in the # of Hours Worked column (column J)." sqref="G43:G142">
      <formula1>"YES, NO"</formula1>
    </dataValidation>
    <dataValidation type="list" allowBlank="1" showInputMessage="1" showErrorMessage="1" sqref="I10:J10">
      <formula1>"Non-Profit Operation, Profit Operation, Directly Operated"</formula1>
    </dataValidation>
    <dataValidation type="decimal" allowBlank="1" showInputMessage="1" showErrorMessage="1" error="To be eligible for a partial wage enhancement at least 25% of the time should be spent to support ratio requirements. " sqref="K43:K142">
      <formula1>0.25</formula1>
      <formula2>1</formula2>
    </dataValidation>
    <dataValidation type="whole" allowBlank="1" showInputMessage="1" showErrorMessage="1" sqref="J27">
      <formula1>0</formula1>
      <formula2>J28</formula2>
    </dataValidation>
    <dataValidation type="list" allowBlank="1" showInputMessage="1" showErrorMessage="1" sqref="H43:H142">
      <formula1>"RECE, Non-RECE, Supervisor, Home Visitor"</formula1>
    </dataValidation>
  </dataValidations>
  <printOptions horizontalCentered="1"/>
  <pageMargins left="0" right="0" top="0" bottom="0" header="0.31496062992126" footer="0.31496062992126"/>
  <pageSetup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Wage Enhancement Template</vt:lpstr>
      <vt:lpstr>'Wage Enhancement Template'!Print_Area</vt:lpstr>
    </vt:vector>
  </TitlesOfParts>
  <Company>MGS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Sparling, Laura A. (EDU)</dc:creator>
  <cp:lastModifiedBy>Staff</cp:lastModifiedBy>
  <cp:lastPrinted>2015-12-31T15:05:12Z</cp:lastPrinted>
  <dcterms:created xsi:type="dcterms:W3CDTF">2014-10-16T21:01:20Z</dcterms:created>
  <dcterms:modified xsi:type="dcterms:W3CDTF">2020-12-19T00:32:39Z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